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TERCER TRIMESTRE 2019\INFORME TERCER TRIMESTRE 2019 Archivos\DATOS ABIERTOS\"/>
    </mc:Choice>
  </mc:AlternateContent>
  <xr:revisionPtr revIDLastSave="0" documentId="13_ncr:1_{F40BF1E7-9B69-4740-B824-BCDF5073DEB4}" xr6:coauthVersionLast="45" xr6:coauthVersionMax="45" xr10:uidLastSave="{00000000-0000-0000-0000-000000000000}"/>
  <bookViews>
    <workbookView xWindow="750" yWindow="195" windowWidth="15000" windowHeight="10725" xr2:uid="{00000000-000D-0000-FFFF-FFFF00000000}"/>
  </bookViews>
  <sheets>
    <sheet name="Egresos x 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Neto'!$A$1:$L$57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6" l="1"/>
  <c r="E6" i="6"/>
  <c r="D5" i="6"/>
  <c r="C4" i="6"/>
  <c r="E2" i="6"/>
  <c r="E7" i="6"/>
  <c r="D6" i="6"/>
  <c r="C5" i="6"/>
  <c r="E3" i="6"/>
  <c r="D2" i="6"/>
  <c r="D7" i="6"/>
  <c r="C6" i="6"/>
  <c r="E4" i="6"/>
  <c r="D3" i="6"/>
  <c r="C7" i="6"/>
  <c r="E5" i="6"/>
  <c r="D4" i="6"/>
  <c r="C3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<sst xmlns="http://schemas.openxmlformats.org/spreadsheetml/2006/main" count="149" uniqueCount="88">
  <si>
    <t>Identificación de Crédito o Instrumento</t>
  </si>
  <si>
    <t>Contratación/Colocación</t>
  </si>
  <si>
    <t>Amortización</t>
  </si>
  <si>
    <t>Endeudamiento Neto</t>
  </si>
  <si>
    <t>A</t>
  </si>
  <si>
    <t>B</t>
  </si>
  <si>
    <t>C=A-B</t>
  </si>
  <si>
    <t>Diferencia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</si>
  <si>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</si>
  <si>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</si>
  <si>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</si>
  <si>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Estado Analítico del Ejercicio del Presupuesto de Egresos</t>
  </si>
  <si>
    <t>(en Pesos)</t>
  </si>
  <si>
    <t>19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</si>
  <si>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</si>
  <si>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</si>
  <si>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</si>
  <si>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</si>
  <si>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</si>
  <si>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</si>
  <si>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</si>
  <si>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</si>
  <si>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</si>
  <si>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</si>
  <si>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</si>
  <si>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</si>
  <si>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</si>
  <si>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</si>
  <si>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</si>
  <si>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</si>
  <si>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</si>
  <si>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</si>
  <si>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</si>
  <si>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</si>
  <si>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</si>
  <si>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</si>
  <si>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</si>
  <si>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</si>
  <si>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</si>
  <si>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</si>
  <si>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</si>
  <si>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</si>
  <si>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</si>
  <si>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</si>
  <si>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</si>
  <si>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</si>
  <si>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</si>
  <si>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</si>
  <si>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</si>
  <si>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</si>
  <si>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</si>
  <si>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</si>
  <si>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</si>
  <si>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</si>
  <si>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</si>
  <si>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</si>
  <si>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</si>
  <si>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</si>
  <si>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</si>
  <si>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</si>
  <si>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</si>
  <si>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</si>
  <si>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</si>
  <si>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Instituciones Bancarias</t>
  </si>
  <si>
    <t>Total Instituciones Bancarias</t>
  </si>
  <si>
    <t>01-ENE..09-SEP</t>
  </si>
  <si>
    <t>BANCO MERCANTIL DEL NORTE, S.A.</t>
  </si>
  <si>
    <t>BANCO NACIONAL DE OBRAS Y SERVICIOS PÚBLICOS, S.N.C.</t>
  </si>
  <si>
    <t>DEXIA CRÉDITO LOCAL MÉXICO, S.A.</t>
  </si>
  <si>
    <t>BANCA AFIRME, S.A.</t>
  </si>
  <si>
    <t>BANCO DEL BAJIO, S.A.</t>
  </si>
  <si>
    <t>Periodo de Enero a Septiembre del 2019</t>
  </si>
  <si>
    <t>GOBIERNO DEL ESTADO DE MICHOACÁN DE OCAMPO</t>
  </si>
  <si>
    <t>Intereses de la Deuda</t>
  </si>
  <si>
    <t>Devengado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</si>
  <si>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</si>
  <si>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</si>
  <si>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</si>
  <si>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</si>
  <si>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</si>
  <si>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</si>
  <si>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</si>
  <si>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Total Intereses Instituciones de Crédito</t>
  </si>
  <si>
    <t>Intereses Otros Instrumentos de Deuda</t>
  </si>
  <si>
    <t>INTERESES POR ARRENDAMIENTOS FINANCIEROS NACIONALES</t>
  </si>
  <si>
    <t>INTERESES POR ARRENDAMIENTOS FINANCIEROS INTERNACIONALES</t>
  </si>
  <si>
    <t>Total Intereses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</si>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</sst>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0"/>
    <numFmt numFmtId="165" formatCode="#,##0.00_ ;\(#,##0.00\)\ "/>
    <numFmt numFmtId="166" formatCode="&quot;$&quot;#,##0.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37">
    <xf numFmtId="0" fontId="0" fillId="0" borderId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4" fontId="22" fillId="9" borderId="17" applyNumberFormat="0" applyProtection="0">
      <alignment vertical="center"/>
    </xf>
    <xf numFmtId="4" fontId="23" fillId="9" borderId="17" applyNumberFormat="0" applyProtection="0">
      <alignment vertical="center"/>
    </xf>
    <xf numFmtId="4" fontId="22" fillId="9" borderId="17" applyNumberFormat="0" applyProtection="0">
      <alignment horizontal="left" vertical="center" indent="1"/>
    </xf>
    <xf numFmtId="0" fontId="22" fillId="9" borderId="17" applyNumberFormat="0" applyProtection="0">
      <alignment horizontal="left" vertical="top" indent="1"/>
    </xf>
    <xf numFmtId="4" fontId="22" fillId="10" borderId="0" applyNumberFormat="0" applyProtection="0">
      <alignment horizontal="left" vertical="center" indent="1"/>
    </xf>
    <xf numFmtId="4" fontId="24" fillId="11" borderId="17" applyNumberFormat="0" applyProtection="0">
      <alignment horizontal="right" vertical="center"/>
    </xf>
    <xf numFmtId="4" fontId="24" fillId="12" borderId="17" applyNumberFormat="0" applyProtection="0">
      <alignment horizontal="right" vertical="center"/>
    </xf>
    <xf numFmtId="4" fontId="24" fillId="13" borderId="17" applyNumberFormat="0" applyProtection="0">
      <alignment horizontal="right" vertical="center"/>
    </xf>
    <xf numFmtId="4" fontId="24" fillId="14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6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2" fillId="20" borderId="18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4" fillId="10" borderId="17" applyNumberFormat="0" applyProtection="0">
      <alignment horizontal="right" vertical="center"/>
    </xf>
    <xf numFmtId="4" fontId="26" fillId="21" borderId="0" applyNumberFormat="0" applyProtection="0">
      <alignment horizontal="left" vertical="center" indent="1"/>
    </xf>
    <xf numFmtId="4" fontId="26" fillId="10" borderId="0" applyNumberFormat="0" applyProtection="0">
      <alignment horizontal="left" vertical="center" indent="1"/>
    </xf>
    <xf numFmtId="0" fontId="7" fillId="22" borderId="17" applyNumberFormat="0" applyProtection="0">
      <alignment horizontal="left" vertical="center" indent="1"/>
    </xf>
    <xf numFmtId="0" fontId="7" fillId="22" borderId="17" applyNumberFormat="0" applyProtection="0">
      <alignment horizontal="left" vertical="top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top" indent="1"/>
    </xf>
    <xf numFmtId="0" fontId="7" fillId="23" borderId="17" applyNumberFormat="0" applyProtection="0">
      <alignment horizontal="left" vertical="center" indent="1"/>
    </xf>
    <xf numFmtId="0" fontId="7" fillId="23" borderId="17" applyNumberFormat="0" applyProtection="0">
      <alignment horizontal="left" vertical="top" indent="1"/>
    </xf>
    <xf numFmtId="0" fontId="7" fillId="21" borderId="17" applyNumberFormat="0" applyProtection="0">
      <alignment horizontal="left" vertical="center" indent="1"/>
    </xf>
    <xf numFmtId="0" fontId="7" fillId="21" borderId="17" applyNumberFormat="0" applyProtection="0">
      <alignment horizontal="left" vertical="top" indent="1"/>
    </xf>
    <xf numFmtId="0" fontId="7" fillId="24" borderId="19" applyNumberFormat="0">
      <protection locked="0"/>
    </xf>
    <xf numFmtId="4" fontId="24" fillId="25" borderId="17" applyNumberFormat="0" applyProtection="0">
      <alignment vertical="center"/>
    </xf>
    <xf numFmtId="4" fontId="27" fillId="25" borderId="17" applyNumberFormat="0" applyProtection="0">
      <alignment vertical="center"/>
    </xf>
    <xf numFmtId="4" fontId="24" fillId="25" borderId="17" applyNumberFormat="0" applyProtection="0">
      <alignment horizontal="left" vertical="center" indent="1"/>
    </xf>
    <xf numFmtId="0" fontId="24" fillId="25" borderId="17" applyNumberFormat="0" applyProtection="0">
      <alignment horizontal="left" vertical="top" indent="1"/>
    </xf>
    <xf numFmtId="4" fontId="24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4" fillId="10" borderId="17" applyNumberFormat="0" applyProtection="0">
      <alignment horizontal="left" vertical="center" indent="1"/>
    </xf>
    <xf numFmtId="0" fontId="24" fillId="10" borderId="17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1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5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6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37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6" fillId="54" borderId="28" applyNumberFormat="0" applyAlignment="0" applyProtection="0"/>
    <xf numFmtId="0" fontId="47" fillId="55" borderId="29" applyNumberFormat="0" applyAlignment="0" applyProtection="0"/>
    <xf numFmtId="0" fontId="48" fillId="55" borderId="28" applyNumberFormat="0" applyAlignment="0" applyProtection="0"/>
    <xf numFmtId="0" fontId="49" fillId="0" borderId="30" applyNumberFormat="0" applyFill="0" applyAlignment="0" applyProtection="0"/>
    <xf numFmtId="0" fontId="50" fillId="56" borderId="31" applyNumberFormat="0" applyAlignment="0" applyProtection="0"/>
    <xf numFmtId="0" fontId="38" fillId="0" borderId="0" applyNumberFormat="0" applyFill="0" applyBorder="0" applyAlignment="0" applyProtection="0"/>
    <xf numFmtId="0" fontId="2" fillId="57" borderId="32" applyNumberFormat="0" applyFont="0" applyAlignment="0" applyProtection="0"/>
    <xf numFmtId="0" fontId="51" fillId="0" borderId="0" applyNumberFormat="0" applyFill="0" applyBorder="0" applyAlignment="0" applyProtection="0"/>
    <xf numFmtId="0" fontId="6" fillId="0" borderId="33" applyNumberFormat="0" applyFill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7" fillId="0" borderId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6" borderId="0" applyNumberFormat="0" applyBorder="0" applyAlignment="0" applyProtection="0"/>
    <xf numFmtId="0" fontId="18" fillId="6" borderId="12" applyNumberFormat="0" applyAlignment="0" applyProtection="0"/>
    <xf numFmtId="0" fontId="21" fillId="4" borderId="16" applyNumberFormat="0" applyAlignment="0" applyProtection="0"/>
    <xf numFmtId="0" fontId="14" fillId="4" borderId="12" applyNumberFormat="0" applyAlignment="0" applyProtection="0"/>
    <xf numFmtId="0" fontId="16" fillId="0" borderId="14" applyNumberFormat="0" applyFill="0" applyAlignment="0" applyProtection="0"/>
    <xf numFmtId="0" fontId="15" fillId="5" borderId="13" applyNumberFormat="0" applyAlignment="0" applyProtection="0"/>
    <xf numFmtId="0" fontId="31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2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36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13" fillId="3" borderId="0" applyNumberFormat="0" applyBorder="0" applyAlignment="0" applyProtection="0"/>
    <xf numFmtId="43" fontId="54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6" fillId="2" borderId="9" xfId="64" applyFont="1" applyFill="1" applyBorder="1" applyAlignment="1">
      <alignment horizontal="center"/>
    </xf>
    <xf numFmtId="0" fontId="6" fillId="2" borderId="11" xfId="64" applyFont="1" applyFill="1" applyBorder="1" applyAlignment="1">
      <alignment horizontal="center"/>
    </xf>
    <xf numFmtId="0" fontId="6" fillId="2" borderId="10" xfId="64" applyFont="1" applyFill="1" applyBorder="1" applyAlignment="1">
      <alignment horizontal="center" vertical="center"/>
    </xf>
    <xf numFmtId="0" fontId="6" fillId="2" borderId="10" xfId="64" applyFont="1" applyFill="1" applyBorder="1" applyAlignment="1">
      <alignment horizontal="center"/>
    </xf>
    <xf numFmtId="0" fontId="6" fillId="2" borderId="0" xfId="64" applyFont="1" applyFill="1" applyBorder="1" applyAlignment="1">
      <alignment horizontal="center" wrapText="1"/>
    </xf>
    <xf numFmtId="0" fontId="6" fillId="2" borderId="11" xfId="64" applyFont="1" applyFill="1" applyBorder="1" applyAlignment="1">
      <alignment horizontal="center" vertical="center"/>
    </xf>
    <xf numFmtId="0" fontId="0" fillId="2" borderId="37" xfId="0" applyFill="1" applyBorder="1"/>
    <xf numFmtId="0" fontId="38" fillId="2" borderId="37" xfId="64" applyFont="1" applyFill="1" applyBorder="1" applyAlignment="1">
      <alignment horizontal="center"/>
    </xf>
    <xf numFmtId="0" fontId="0" fillId="2" borderId="19" xfId="0" applyFill="1" applyBorder="1"/>
    <xf numFmtId="0" fontId="11" fillId="2" borderId="34" xfId="64" applyFont="1" applyFill="1" applyBorder="1" applyAlignment="1">
      <alignment horizontal="center"/>
    </xf>
    <xf numFmtId="0" fontId="11" fillId="2" borderId="39" xfId="0" applyFont="1" applyFill="1" applyBorder="1"/>
    <xf numFmtId="0" fontId="6" fillId="2" borderId="24" xfId="64" applyFont="1" applyFill="1" applyBorder="1" applyAlignment="1">
      <alignment horizontal="left"/>
    </xf>
    <xf numFmtId="0" fontId="6" fillId="2" borderId="19" xfId="64" applyFont="1" applyFill="1" applyBorder="1" applyAlignment="1">
      <alignment horizontal="left"/>
    </xf>
    <xf numFmtId="0" fontId="22" fillId="10" borderId="0" xfId="22" quotePrefix="1" applyNumberFormat="1">
      <alignment horizontal="left" vertical="center" indent="1"/>
    </xf>
    <xf numFmtId="0" fontId="24" fillId="10" borderId="17" xfId="53" quotePrefix="1" applyNumberFormat="1">
      <alignment horizontal="left" vertical="center" indent="1"/>
    </xf>
    <xf numFmtId="3" fontId="24" fillId="21" borderId="17" xfId="51" applyNumberFormat="1">
      <alignment horizontal="right" vertical="center"/>
    </xf>
    <xf numFmtId="0" fontId="22" fillId="9" borderId="17" xfId="20" quotePrefix="1" applyNumberFormat="1">
      <alignment horizontal="left" vertical="center" indent="1"/>
    </xf>
    <xf numFmtId="3" fontId="22" fillId="9" borderId="17" xfId="18" applyNumberFormat="1">
      <alignment vertical="center"/>
    </xf>
    <xf numFmtId="0" fontId="24" fillId="10" borderId="17" xfId="53" quotePrefix="1" applyNumberFormat="1" applyAlignment="1">
      <alignment horizontal="left" vertical="center" wrapText="1" indent="1"/>
    </xf>
    <xf numFmtId="4" fontId="22" fillId="9" borderId="17" xfId="18" applyNumberFormat="1">
      <alignment vertical="center"/>
    </xf>
    <xf numFmtId="164" fontId="22" fillId="9" borderId="17" xfId="18" applyNumberFormat="1">
      <alignment vertical="center"/>
    </xf>
    <xf numFmtId="164" fontId="24" fillId="21" borderId="17" xfId="51" applyNumberFormat="1">
      <alignment horizontal="right" vertical="center"/>
    </xf>
    <xf numFmtId="4" fontId="24" fillId="21" borderId="17" xfId="51" applyNumberFormat="1">
      <alignment horizontal="right" vertical="center"/>
    </xf>
    <xf numFmtId="0" fontId="7" fillId="0" borderId="0" xfId="0" applyFont="1"/>
    <xf numFmtId="0" fontId="0" fillId="2" borderId="41" xfId="0" applyFill="1" applyBorder="1"/>
    <xf numFmtId="4" fontId="12" fillId="2" borderId="19" xfId="64" applyNumberFormat="1" applyFont="1" applyFill="1" applyBorder="1" applyAlignment="1">
      <alignment horizontal="center"/>
    </xf>
    <xf numFmtId="0" fontId="52" fillId="2" borderId="43" xfId="64" applyFont="1" applyFill="1" applyBorder="1" applyAlignment="1">
      <alignment horizontal="left"/>
    </xf>
    <xf numFmtId="0" fontId="1" fillId="0" borderId="0" xfId="231"/>
    <xf numFmtId="0" fontId="7" fillId="0" borderId="0" xfId="232"/>
    <xf numFmtId="0" fontId="7" fillId="0" borderId="0" xfId="232" quotePrefix="1"/>
    <xf numFmtId="0" fontId="7" fillId="0" borderId="0" xfId="232" quotePrefix="1" applyAlignment="1"/>
    <xf numFmtId="4" fontId="1" fillId="0" borderId="0" xfId="231" applyNumberFormat="1"/>
    <xf numFmtId="0" fontId="53" fillId="0" borderId="0" xfId="231" applyFont="1" applyAlignment="1">
      <alignment vertical="top"/>
    </xf>
    <xf numFmtId="0" fontId="53" fillId="0" borderId="0" xfId="231" quotePrefix="1" applyFont="1" applyAlignment="1">
      <alignment vertical="top"/>
    </xf>
    <xf numFmtId="0" fontId="52" fillId="2" borderId="40" xfId="64" applyFont="1" applyFill="1" applyBorder="1" applyAlignment="1">
      <alignment horizontal="left" wrapText="1"/>
    </xf>
    <xf numFmtId="165" fontId="12" fillId="2" borderId="44" xfId="64" applyNumberFormat="1" applyFont="1" applyFill="1" applyBorder="1" applyAlignment="1">
      <alignment horizontal="center"/>
    </xf>
    <xf numFmtId="165" fontId="10" fillId="2" borderId="35" xfId="64" applyNumberFormat="1" applyFont="1" applyFill="1" applyBorder="1" applyAlignment="1">
      <alignment horizontal="center"/>
    </xf>
    <xf numFmtId="4" fontId="10" fillId="2" borderId="39" xfId="64" applyNumberFormat="1" applyFont="1" applyFill="1" applyBorder="1" applyAlignment="1">
      <alignment horizontal="center"/>
    </xf>
    <xf numFmtId="0" fontId="6" fillId="2" borderId="47" xfId="232" applyFont="1" applyFill="1" applyBorder="1" applyAlignment="1">
      <alignment horizontal="center"/>
    </xf>
    <xf numFmtId="0" fontId="6" fillId="2" borderId="48" xfId="232" applyFont="1" applyFill="1" applyBorder="1" applyAlignment="1">
      <alignment horizontal="center" vertical="center"/>
    </xf>
    <xf numFmtId="0" fontId="0" fillId="2" borderId="34" xfId="0" applyFill="1" applyBorder="1"/>
    <xf numFmtId="4" fontId="12" fillId="2" borderId="19" xfId="236" applyNumberFormat="1" applyFont="1" applyFill="1" applyBorder="1" applyAlignment="1">
      <alignment horizontal="center" vertical="center"/>
    </xf>
    <xf numFmtId="4" fontId="12" fillId="2" borderId="44" xfId="236" applyNumberFormat="1" applyFont="1" applyFill="1" applyBorder="1" applyAlignment="1">
      <alignment horizontal="center" vertical="center"/>
    </xf>
    <xf numFmtId="4" fontId="6" fillId="2" borderId="19" xfId="236" applyNumberFormat="1" applyFont="1" applyFill="1" applyBorder="1" applyAlignment="1">
      <alignment horizontal="center"/>
    </xf>
    <xf numFmtId="4" fontId="6" fillId="2" borderId="44" xfId="236" applyNumberFormat="1" applyFont="1" applyFill="1" applyBorder="1" applyAlignment="1">
      <alignment horizontal="center"/>
    </xf>
    <xf numFmtId="166" fontId="7" fillId="2" borderId="39" xfId="232" applyNumberFormat="1" applyFill="1" applyBorder="1" applyAlignment="1">
      <alignment horizontal="center"/>
    </xf>
    <xf numFmtId="166" fontId="12" fillId="2" borderId="35" xfId="232" applyNumberFormat="1" applyFont="1" applyFill="1" applyBorder="1" applyAlignment="1">
      <alignment horizontal="center"/>
    </xf>
    <xf numFmtId="0" fontId="38" fillId="2" borderId="34" xfId="232" applyFont="1" applyFill="1" applyBorder="1" applyAlignment="1">
      <alignment horizontal="center" vertical="center"/>
    </xf>
    <xf numFmtId="0" fontId="38" fillId="2" borderId="50" xfId="232" applyFont="1" applyFill="1" applyBorder="1" applyAlignment="1">
      <alignment horizontal="center" vertical="center"/>
    </xf>
    <xf numFmtId="4" fontId="38" fillId="2" borderId="43" xfId="232" applyNumberFormat="1" applyFont="1" applyFill="1" applyBorder="1" applyAlignment="1">
      <alignment horizontal="center"/>
    </xf>
    <xf numFmtId="4" fontId="7" fillId="2" borderId="44" xfId="232" applyNumberFormat="1" applyFill="1" applyBorder="1" applyAlignment="1">
      <alignment horizontal="center"/>
    </xf>
    <xf numFmtId="4" fontId="6" fillId="2" borderId="43" xfId="232" applyNumberFormat="1" applyFont="1" applyFill="1" applyBorder="1" applyAlignment="1">
      <alignment horizontal="center"/>
    </xf>
    <xf numFmtId="4" fontId="6" fillId="2" borderId="42" xfId="232" applyNumberFormat="1" applyFont="1" applyFill="1" applyBorder="1" applyAlignment="1">
      <alignment horizontal="center"/>
    </xf>
    <xf numFmtId="166" fontId="7" fillId="2" borderId="35" xfId="232" applyNumberFormat="1" applyFill="1" applyBorder="1" applyAlignment="1">
      <alignment horizontal="center"/>
    </xf>
    <xf numFmtId="166" fontId="7" fillId="2" borderId="51" xfId="232" applyNumberFormat="1" applyFill="1" applyBorder="1" applyAlignment="1">
      <alignment horizontal="center"/>
    </xf>
    <xf numFmtId="4" fontId="6" fillId="2" borderId="11" xfId="232" applyNumberFormat="1" applyFont="1" applyFill="1" applyBorder="1" applyAlignment="1">
      <alignment horizontal="center"/>
    </xf>
    <xf numFmtId="0" fontId="6" fillId="58" borderId="1" xfId="1" applyFont="1" applyFill="1" applyBorder="1" applyAlignment="1"/>
    <xf numFmtId="0" fontId="6" fillId="58" borderId="2" xfId="1" applyFont="1" applyFill="1" applyBorder="1" applyAlignment="1"/>
    <xf numFmtId="0" fontId="6" fillId="58" borderId="3" xfId="1" applyFont="1" applyFill="1" applyBorder="1" applyAlignment="1"/>
    <xf numFmtId="0" fontId="6" fillId="2" borderId="9" xfId="232" applyFont="1" applyFill="1" applyBorder="1" applyAlignment="1">
      <alignment vertical="center"/>
    </xf>
    <xf numFmtId="0" fontId="6" fillId="2" borderId="45" xfId="232" applyFont="1" applyFill="1" applyBorder="1" applyAlignment="1">
      <alignment vertical="center"/>
    </xf>
    <xf numFmtId="0" fontId="6" fillId="2" borderId="46" xfId="232" applyFont="1" applyFill="1" applyBorder="1" applyAlignment="1">
      <alignment vertical="center"/>
    </xf>
    <xf numFmtId="0" fontId="6" fillId="2" borderId="9" xfId="232" applyFont="1" applyFill="1" applyBorder="1" applyAlignment="1">
      <alignment horizontal="center"/>
    </xf>
    <xf numFmtId="0" fontId="6" fillId="2" borderId="45" xfId="232" applyFont="1" applyFill="1" applyBorder="1" applyAlignment="1">
      <alignment horizontal="center"/>
    </xf>
    <xf numFmtId="0" fontId="6" fillId="2" borderId="46" xfId="232" applyFont="1" applyFill="1" applyBorder="1" applyAlignment="1">
      <alignment horizontal="center"/>
    </xf>
    <xf numFmtId="0" fontId="52" fillId="2" borderId="40" xfId="64" applyFont="1" applyFill="1" applyBorder="1" applyAlignment="1">
      <alignment horizontal="left" wrapText="1"/>
    </xf>
    <xf numFmtId="0" fontId="52" fillId="2" borderId="43" xfId="64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58" borderId="6" xfId="1" applyFont="1" applyFill="1" applyBorder="1" applyAlignment="1">
      <alignment horizontal="center"/>
    </xf>
    <xf numFmtId="0" fontId="6" fillId="58" borderId="7" xfId="1" applyFont="1" applyFill="1" applyBorder="1" applyAlignment="1">
      <alignment horizontal="center"/>
    </xf>
    <xf numFmtId="0" fontId="6" fillId="58" borderId="8" xfId="1" applyFont="1" applyFill="1" applyBorder="1" applyAlignment="1">
      <alignment horizontal="center"/>
    </xf>
    <xf numFmtId="0" fontId="6" fillId="2" borderId="9" xfId="232" applyFont="1" applyFill="1" applyBorder="1" applyAlignment="1">
      <alignment horizontal="center" vertical="center"/>
    </xf>
    <xf numFmtId="0" fontId="6" fillId="2" borderId="45" xfId="232" applyFont="1" applyFill="1" applyBorder="1" applyAlignment="1">
      <alignment horizontal="center" vertical="center"/>
    </xf>
    <xf numFmtId="0" fontId="6" fillId="2" borderId="46" xfId="232" applyFont="1" applyFill="1" applyBorder="1" applyAlignment="1">
      <alignment horizontal="center" vertical="center"/>
    </xf>
    <xf numFmtId="0" fontId="7" fillId="2" borderId="49" xfId="232" applyFill="1" applyBorder="1" applyAlignment="1">
      <alignment horizontal="center"/>
    </xf>
    <xf numFmtId="0" fontId="7" fillId="2" borderId="52" xfId="232" applyFill="1" applyBorder="1" applyAlignment="1">
      <alignment horizontal="center"/>
    </xf>
    <xf numFmtId="0" fontId="7" fillId="2" borderId="50" xfId="232" applyFill="1" applyBorder="1" applyAlignment="1">
      <alignment horizontal="center"/>
    </xf>
    <xf numFmtId="0" fontId="6" fillId="2" borderId="40" xfId="232" applyFont="1" applyFill="1" applyBorder="1" applyAlignment="1">
      <alignment horizontal="left"/>
    </xf>
    <xf numFmtId="0" fontId="6" fillId="2" borderId="41" xfId="232" applyFont="1" applyFill="1" applyBorder="1" applyAlignment="1">
      <alignment horizontal="left"/>
    </xf>
    <xf numFmtId="0" fontId="6" fillId="2" borderId="43" xfId="232" applyFont="1" applyFill="1" applyBorder="1" applyAlignment="1">
      <alignment horizontal="left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58" borderId="1" xfId="1" applyFont="1" applyFill="1" applyBorder="1" applyAlignment="1">
      <alignment horizontal="center" vertical="center"/>
    </xf>
    <xf numFmtId="0" fontId="6" fillId="58" borderId="2" xfId="1" applyFont="1" applyFill="1" applyBorder="1" applyAlignment="1">
      <alignment horizontal="center" vertical="center"/>
    </xf>
    <xf numFmtId="0" fontId="6" fillId="58" borderId="3" xfId="1" applyFont="1" applyFill="1" applyBorder="1" applyAlignment="1">
      <alignment horizontal="center" vertical="center"/>
    </xf>
    <xf numFmtId="0" fontId="7" fillId="2" borderId="36" xfId="64" applyFill="1" applyBorder="1" applyAlignment="1">
      <alignment horizontal="center"/>
    </xf>
    <xf numFmtId="0" fontId="7" fillId="2" borderId="37" xfId="64" applyFill="1" applyBorder="1" applyAlignment="1">
      <alignment horizontal="center"/>
    </xf>
    <xf numFmtId="0" fontId="6" fillId="2" borderId="38" xfId="64" applyFont="1" applyFill="1" applyBorder="1" applyAlignment="1">
      <alignment horizontal="center"/>
    </xf>
    <xf numFmtId="0" fontId="6" fillId="2" borderId="39" xfId="64" applyFont="1" applyFill="1" applyBorder="1" applyAlignment="1">
      <alignment horizontal="center"/>
    </xf>
    <xf numFmtId="0" fontId="6" fillId="2" borderId="1" xfId="64" applyFont="1" applyFill="1" applyBorder="1" applyAlignment="1">
      <alignment horizontal="center" vertical="center"/>
    </xf>
    <xf numFmtId="0" fontId="6" fillId="2" borderId="2" xfId="64" applyFont="1" applyFill="1" applyBorder="1" applyAlignment="1">
      <alignment horizontal="center" vertical="center"/>
    </xf>
    <xf numFmtId="0" fontId="6" fillId="2" borderId="3" xfId="64" applyFont="1" applyFill="1" applyBorder="1" applyAlignment="1">
      <alignment horizontal="center" vertical="center"/>
    </xf>
    <xf numFmtId="0" fontId="6" fillId="2" borderId="6" xfId="64" applyFont="1" applyFill="1" applyBorder="1" applyAlignment="1">
      <alignment horizontal="center" vertical="center"/>
    </xf>
    <xf numFmtId="0" fontId="6" fillId="2" borderId="7" xfId="64" applyFont="1" applyFill="1" applyBorder="1" applyAlignment="1">
      <alignment horizontal="center" vertical="center"/>
    </xf>
    <xf numFmtId="0" fontId="6" fillId="2" borderId="8" xfId="64" applyFont="1" applyFill="1" applyBorder="1" applyAlignment="1">
      <alignment horizontal="center" vertical="center"/>
    </xf>
    <xf numFmtId="0" fontId="7" fillId="2" borderId="40" xfId="64" applyFill="1" applyBorder="1" applyAlignment="1">
      <alignment horizontal="center"/>
    </xf>
    <xf numFmtId="0" fontId="7" fillId="2" borderId="41" xfId="64" applyFill="1" applyBorder="1" applyAlignment="1">
      <alignment horizontal="center"/>
    </xf>
    <xf numFmtId="0" fontId="7" fillId="2" borderId="42" xfId="64" applyFill="1" applyBorder="1" applyAlignment="1">
      <alignment horizontal="center"/>
    </xf>
  </cellXfs>
  <cellStyles count="237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2" xfId="61" xr:uid="{00000000-0005-0000-0000-000062000000}"/>
    <cellStyle name="Normal 2 2" xfId="68" xr:uid="{00000000-0005-0000-0000-000063000000}"/>
    <cellStyle name="Normal 2 2 2" xfId="93" xr:uid="{00000000-0005-0000-0000-000064000000}"/>
    <cellStyle name="Normal 2 2 2 2" xfId="226" xr:uid="{00000000-0005-0000-0000-000065000000}"/>
    <cellStyle name="Normal 2 2 3" xfId="182" xr:uid="{00000000-0005-0000-0000-000066000000}"/>
    <cellStyle name="Normal 2 3" xfId="90" xr:uid="{00000000-0005-0000-0000-000067000000}"/>
    <cellStyle name="Normal 2 3 2" xfId="208" xr:uid="{00000000-0005-0000-0000-000068000000}"/>
    <cellStyle name="Normal 2 3 3" xfId="131" xr:uid="{00000000-0005-0000-0000-000069000000}"/>
    <cellStyle name="Normal 2 4" xfId="200" xr:uid="{00000000-0005-0000-0000-00006A000000}"/>
    <cellStyle name="Normal 2 5" xfId="123" xr:uid="{00000000-0005-0000-0000-00006B000000}"/>
    <cellStyle name="Normal 2 6" xfId="232" xr:uid="{00000000-0005-0000-0000-00006C000000}"/>
    <cellStyle name="Normal 3" xfId="58" xr:uid="{00000000-0005-0000-0000-00006D000000}"/>
    <cellStyle name="Normal 3 2" xfId="62" xr:uid="{00000000-0005-0000-0000-00006E000000}"/>
    <cellStyle name="Normal 3 2 2" xfId="69" xr:uid="{00000000-0005-0000-0000-00006F000000}"/>
    <cellStyle name="Normal 3 2 2 2" xfId="94" xr:uid="{00000000-0005-0000-0000-000070000000}"/>
    <cellStyle name="Normal 3 2 2 2 2" xfId="225" xr:uid="{00000000-0005-0000-0000-000071000000}"/>
    <cellStyle name="Normal 3 2 2 3" xfId="181" xr:uid="{00000000-0005-0000-0000-000072000000}"/>
    <cellStyle name="Normal 3 2 3" xfId="91" xr:uid="{00000000-0005-0000-0000-000073000000}"/>
    <cellStyle name="Normal 3 2 3 2" xfId="207" xr:uid="{00000000-0005-0000-0000-000074000000}"/>
    <cellStyle name="Normal 3 2 3 3" xfId="130" xr:uid="{00000000-0005-0000-0000-000075000000}"/>
    <cellStyle name="Normal 3 2 4" xfId="205" xr:uid="{00000000-0005-0000-0000-000076000000}"/>
    <cellStyle name="Normal 3 2 5" xfId="128" xr:uid="{00000000-0005-0000-0000-000077000000}"/>
    <cellStyle name="Normal 3 3" xfId="65" xr:uid="{00000000-0005-0000-0000-000078000000}"/>
    <cellStyle name="Normal 3 3 2" xfId="92" xr:uid="{00000000-0005-0000-0000-000079000000}"/>
    <cellStyle name="Normal 3 3 2 2" xfId="224" xr:uid="{00000000-0005-0000-0000-00007A000000}"/>
    <cellStyle name="Normal 3 3 2 3" xfId="180" xr:uid="{00000000-0005-0000-0000-00007B000000}"/>
    <cellStyle name="Normal 3 3 3" xfId="204" xr:uid="{00000000-0005-0000-0000-00007C000000}"/>
    <cellStyle name="Normal 3 3 4" xfId="127" xr:uid="{00000000-0005-0000-0000-00007D000000}"/>
    <cellStyle name="Normal 3 4" xfId="89" xr:uid="{00000000-0005-0000-0000-00007E000000}"/>
    <cellStyle name="Normal 3 4 2" xfId="206" xr:uid="{00000000-0005-0000-0000-00007F000000}"/>
    <cellStyle name="Normal 3 4 3" xfId="129" xr:uid="{00000000-0005-0000-0000-000080000000}"/>
    <cellStyle name="Normal 3 5" xfId="124" xr:uid="{00000000-0005-0000-0000-000081000000}"/>
    <cellStyle name="Normal 3 5 2" xfId="201" xr:uid="{00000000-0005-0000-0000-000082000000}"/>
    <cellStyle name="Normal 3 6" xfId="187" xr:uid="{00000000-0005-0000-0000-000083000000}"/>
    <cellStyle name="Normal 3 7" xfId="122" xr:uid="{00000000-0005-0000-0000-000084000000}"/>
    <cellStyle name="Normal 4" xfId="64" xr:uid="{00000000-0005-0000-0000-000085000000}"/>
    <cellStyle name="Normal 4 2" xfId="70" xr:uid="{00000000-0005-0000-0000-000086000000}"/>
    <cellStyle name="Normal 4 2 2" xfId="95" xr:uid="{00000000-0005-0000-0000-000087000000}"/>
    <cellStyle name="Normal 4 2 3" xfId="163" xr:uid="{00000000-0005-0000-0000-000088000000}"/>
    <cellStyle name="Normal 4 3" xfId="202" xr:uid="{00000000-0005-0000-0000-000089000000}"/>
    <cellStyle name="Normal 4 4" xfId="125" xr:uid="{00000000-0005-0000-0000-00008A000000}"/>
    <cellStyle name="Normal 5" xfId="72" xr:uid="{00000000-0005-0000-0000-00008B000000}"/>
    <cellStyle name="Normal 5 2" xfId="184" xr:uid="{00000000-0005-0000-0000-00008C000000}"/>
    <cellStyle name="Normal 5 2 2" xfId="228" xr:uid="{00000000-0005-0000-0000-00008D000000}"/>
    <cellStyle name="Normal 5 3" xfId="186" xr:uid="{00000000-0005-0000-0000-00008E000000}"/>
    <cellStyle name="Normal 5 3 2" xfId="230" xr:uid="{00000000-0005-0000-0000-00008F000000}"/>
    <cellStyle name="Normal 5 4" xfId="149" xr:uid="{00000000-0005-0000-0000-000090000000}"/>
    <cellStyle name="Normal 5 4 2" xfId="210" xr:uid="{00000000-0005-0000-0000-000091000000}"/>
    <cellStyle name="Normal 5 5" xfId="203" xr:uid="{00000000-0005-0000-0000-000092000000}"/>
    <cellStyle name="Normal 5 6" xfId="126" xr:uid="{00000000-0005-0000-0000-000093000000}"/>
    <cellStyle name="Normal 6" xfId="71" xr:uid="{00000000-0005-0000-0000-000094000000}"/>
    <cellStyle name="Normal 6 2" xfId="229" xr:uid="{00000000-0005-0000-0000-000095000000}"/>
    <cellStyle name="Normal 6 3" xfId="185" xr:uid="{00000000-0005-0000-0000-000096000000}"/>
    <cellStyle name="Normal 7" xfId="63" xr:uid="{00000000-0005-0000-0000-000097000000}"/>
    <cellStyle name="Normal 8" xfId="1" xr:uid="{00000000-0005-0000-0000-000098000000}"/>
    <cellStyle name="Normal 9" xfId="96" xr:uid="{00000000-0005-0000-0000-000099000000}"/>
    <cellStyle name="Notas" xfId="15" builtinId="10" customBuiltin="1"/>
    <cellStyle name="Notas 2" xfId="86" xr:uid="{00000000-0005-0000-0000-00009B000000}"/>
    <cellStyle name="Notas 2 2" xfId="183" xr:uid="{00000000-0005-0000-0000-00009C000000}"/>
    <cellStyle name="Notas 2 2 2" xfId="227" xr:uid="{00000000-0005-0000-0000-00009D000000}"/>
    <cellStyle name="Notas 2 3" xfId="209" xr:uid="{00000000-0005-0000-0000-00009E000000}"/>
    <cellStyle name="Notas 2 4" xfId="146" xr:uid="{00000000-0005-0000-0000-00009F000000}"/>
    <cellStyle name="Notas 3" xfId="177" xr:uid="{00000000-0005-0000-0000-0000A0000000}"/>
    <cellStyle name="Notas 4" xfId="150" xr:uid="{00000000-0005-0000-0000-0000A1000000}"/>
    <cellStyle name="Notas 4 2" xfId="211" xr:uid="{00000000-0005-0000-0000-0000A2000000}"/>
    <cellStyle name="Salida" xfId="10" builtinId="21" customBuiltin="1"/>
    <cellStyle name="Salida 2" xfId="81" xr:uid="{00000000-0005-0000-0000-0000A4000000}"/>
    <cellStyle name="Salida 2 2" xfId="141" xr:uid="{00000000-0005-0000-0000-0000A5000000}"/>
    <cellStyle name="Salida 3" xfId="172" xr:uid="{00000000-0005-0000-0000-0000A6000000}"/>
    <cellStyle name="SAPBEXaggData" xfId="18" xr:uid="{00000000-0005-0000-0000-0000A7000000}"/>
    <cellStyle name="SAPBEXaggDataEmph" xfId="19" xr:uid="{00000000-0005-0000-0000-0000A8000000}"/>
    <cellStyle name="SAPBEXaggItem" xfId="20" xr:uid="{00000000-0005-0000-0000-0000A9000000}"/>
    <cellStyle name="SAPBEXaggItemX" xfId="21" xr:uid="{00000000-0005-0000-0000-0000AA000000}"/>
    <cellStyle name="SAPBEXchaText" xfId="22" xr:uid="{00000000-0005-0000-0000-0000AB000000}"/>
    <cellStyle name="SAPBEXexcBad7" xfId="23" xr:uid="{00000000-0005-0000-0000-0000AC000000}"/>
    <cellStyle name="SAPBEXexcBad8" xfId="24" xr:uid="{00000000-0005-0000-0000-0000AD000000}"/>
    <cellStyle name="SAPBEXexcBad9" xfId="25" xr:uid="{00000000-0005-0000-0000-0000AE000000}"/>
    <cellStyle name="SAPBEXexcCritical4" xfId="26" xr:uid="{00000000-0005-0000-0000-0000AF000000}"/>
    <cellStyle name="SAPBEXexcCritical5" xfId="27" xr:uid="{00000000-0005-0000-0000-0000B0000000}"/>
    <cellStyle name="SAPBEXexcCritical6" xfId="28" xr:uid="{00000000-0005-0000-0000-0000B1000000}"/>
    <cellStyle name="SAPBEXexcGood1" xfId="29" xr:uid="{00000000-0005-0000-0000-0000B2000000}"/>
    <cellStyle name="SAPBEXexcGood2" xfId="30" xr:uid="{00000000-0005-0000-0000-0000B3000000}"/>
    <cellStyle name="SAPBEXexcGood3" xfId="31" xr:uid="{00000000-0005-0000-0000-0000B4000000}"/>
    <cellStyle name="SAPBEXfilterDrill" xfId="32" xr:uid="{00000000-0005-0000-0000-0000B5000000}"/>
    <cellStyle name="SAPBEXfilterItem" xfId="33" xr:uid="{00000000-0005-0000-0000-0000B6000000}"/>
    <cellStyle name="SAPBEXfilterText" xfId="34" xr:uid="{00000000-0005-0000-0000-0000B7000000}"/>
    <cellStyle name="SAPBEXformats" xfId="35" xr:uid="{00000000-0005-0000-0000-0000B8000000}"/>
    <cellStyle name="SAPBEXheaderItem" xfId="36" xr:uid="{00000000-0005-0000-0000-0000B9000000}"/>
    <cellStyle name="SAPBEXheaderItem 2" xfId="66" xr:uid="{00000000-0005-0000-0000-0000BA000000}"/>
    <cellStyle name="SAPBEXheaderItem 3" xfId="59" xr:uid="{00000000-0005-0000-0000-0000BB000000}"/>
    <cellStyle name="SAPBEXheaderText" xfId="37" xr:uid="{00000000-0005-0000-0000-0000BC000000}"/>
    <cellStyle name="SAPBEXheaderText 2" xfId="67" xr:uid="{00000000-0005-0000-0000-0000BD000000}"/>
    <cellStyle name="SAPBEXheaderText 3" xfId="60" xr:uid="{00000000-0005-0000-0000-0000BE000000}"/>
    <cellStyle name="SAPBEXHLevel0" xfId="38" xr:uid="{00000000-0005-0000-0000-0000BF000000}"/>
    <cellStyle name="SAPBEXHLevel0X" xfId="39" xr:uid="{00000000-0005-0000-0000-0000C0000000}"/>
    <cellStyle name="SAPBEXHLevel1" xfId="40" xr:uid="{00000000-0005-0000-0000-0000C1000000}"/>
    <cellStyle name="SAPBEXHLevel1X" xfId="41" xr:uid="{00000000-0005-0000-0000-0000C2000000}"/>
    <cellStyle name="SAPBEXHLevel2" xfId="42" xr:uid="{00000000-0005-0000-0000-0000C3000000}"/>
    <cellStyle name="SAPBEXHLevel2X" xfId="43" xr:uid="{00000000-0005-0000-0000-0000C4000000}"/>
    <cellStyle name="SAPBEXHLevel3" xfId="44" xr:uid="{00000000-0005-0000-0000-0000C5000000}"/>
    <cellStyle name="SAPBEXHLevel3X" xfId="45" xr:uid="{00000000-0005-0000-0000-0000C6000000}"/>
    <cellStyle name="SAPBEXinputData" xfId="46" xr:uid="{00000000-0005-0000-0000-0000C7000000}"/>
    <cellStyle name="SAPBEXresData" xfId="47" xr:uid="{00000000-0005-0000-0000-0000C8000000}"/>
    <cellStyle name="SAPBEXresDataEmph" xfId="48" xr:uid="{00000000-0005-0000-0000-0000C9000000}"/>
    <cellStyle name="SAPBEXresItem" xfId="49" xr:uid="{00000000-0005-0000-0000-0000CA000000}"/>
    <cellStyle name="SAPBEXresItemX" xfId="50" xr:uid="{00000000-0005-0000-0000-0000CB000000}"/>
    <cellStyle name="SAPBEXstdData" xfId="51" xr:uid="{00000000-0005-0000-0000-0000CC000000}"/>
    <cellStyle name="SAPBEXstdDataEmph" xfId="52" xr:uid="{00000000-0005-0000-0000-0000CD000000}"/>
    <cellStyle name="SAPBEXstdItem" xfId="53" xr:uid="{00000000-0005-0000-0000-0000CE000000}"/>
    <cellStyle name="SAPBEXstdItemX" xfId="54" xr:uid="{00000000-0005-0000-0000-0000CF000000}"/>
    <cellStyle name="SAPBEXtitle" xfId="55" xr:uid="{00000000-0005-0000-0000-0000D0000000}"/>
    <cellStyle name="SAPBEXundefined" xfId="56" xr:uid="{00000000-0005-0000-0000-0000D1000000}"/>
    <cellStyle name="Sheet Title" xfId="57" xr:uid="{00000000-0005-0000-0000-0000D2000000}"/>
    <cellStyle name="Texto de advertencia" xfId="14" builtinId="11" customBuiltin="1"/>
    <cellStyle name="Texto de advertencia 2" xfId="85" xr:uid="{00000000-0005-0000-0000-0000D4000000}"/>
    <cellStyle name="Texto de advertencia 2 2" xfId="145" xr:uid="{00000000-0005-0000-0000-0000D5000000}"/>
    <cellStyle name="Texto de advertencia 3" xfId="176" xr:uid="{00000000-0005-0000-0000-0000D6000000}"/>
    <cellStyle name="Texto explicativo" xfId="16" builtinId="53" customBuiltin="1"/>
    <cellStyle name="Texto explicativo 2" xfId="87" xr:uid="{00000000-0005-0000-0000-0000D8000000}"/>
    <cellStyle name="Texto explicativo 2 2" xfId="147" xr:uid="{00000000-0005-0000-0000-0000D9000000}"/>
    <cellStyle name="Texto explicativo 3" xfId="178" xr:uid="{00000000-0005-0000-0000-0000DA000000}"/>
    <cellStyle name="Título" xfId="97" builtinId="15" customBuiltin="1"/>
    <cellStyle name="Título 1 2" xfId="73" xr:uid="{00000000-0005-0000-0000-0000DC000000}"/>
    <cellStyle name="Título 1 2 2" xfId="133" xr:uid="{00000000-0005-0000-0000-0000DD000000}"/>
    <cellStyle name="Título 1 3" xfId="164" xr:uid="{00000000-0005-0000-0000-0000DE000000}"/>
    <cellStyle name="Título 2" xfId="3" builtinId="17" customBuiltin="1"/>
    <cellStyle name="Título 2 2" xfId="74" xr:uid="{00000000-0005-0000-0000-0000E0000000}"/>
    <cellStyle name="Título 2 2 2" xfId="134" xr:uid="{00000000-0005-0000-0000-0000E1000000}"/>
    <cellStyle name="Título 2 3" xfId="165" xr:uid="{00000000-0005-0000-0000-0000E2000000}"/>
    <cellStyle name="Título 3" xfId="4" builtinId="18" customBuiltin="1"/>
    <cellStyle name="Título 3 2" xfId="75" xr:uid="{00000000-0005-0000-0000-0000E4000000}"/>
    <cellStyle name="Título 3 2 2" xfId="135" xr:uid="{00000000-0005-0000-0000-0000E5000000}"/>
    <cellStyle name="Título 3 3" xfId="166" xr:uid="{00000000-0005-0000-0000-0000E6000000}"/>
    <cellStyle name="Título 4" xfId="132" xr:uid="{00000000-0005-0000-0000-0000E7000000}"/>
    <cellStyle name="Título 4 2" xfId="233" xr:uid="{00000000-0005-0000-0000-0000E8000000}"/>
    <cellStyle name="Total" xfId="17" builtinId="25" customBuiltin="1"/>
    <cellStyle name="Total 2" xfId="88" xr:uid="{00000000-0005-0000-0000-0000EA000000}"/>
    <cellStyle name="Total 2 2" xfId="148" xr:uid="{00000000-0005-0000-0000-0000EB000000}"/>
    <cellStyle name="Total 3" xfId="179" xr:uid="{00000000-0005-0000-0000-0000EC000000}"/>
  </cellStyles>
  <dxfs count="2">
    <dxf>
      <font>
        <b/>
        <i val="0"/>
      </font>
      <numFmt numFmtId="167" formatCode="\ \ \ \ \ "/>
      <fill>
        <patternFill>
          <bgColor theme="0"/>
        </patternFill>
      </fill>
    </dxf>
    <dxf>
      <font>
        <b/>
        <i val="0"/>
      </font>
      <numFmt numFmtId="167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1006475</xdr:colOff>
      <xdr:row>6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41100" cy="1120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zoomScaleNormal="100" workbookViewId="0">
      <selection activeCell="A5" sqref="A5:XFD5"/>
    </sheetView>
  </sheetViews>
  <sheetFormatPr baseColWidth="10" defaultColWidth="11.42578125" defaultRowHeight="12.75" x14ac:dyDescent="0.2"/>
  <cols>
    <col min="1" max="1" width="1.5703125" style="1" customWidth="1"/>
    <col min="2" max="2" width="17.85546875" style="1" customWidth="1"/>
    <col min="3" max="3" width="50.28515625" style="1" customWidth="1"/>
    <col min="4" max="4" width="10.140625" style="1" hidden="1" customWidth="1"/>
    <col min="5" max="5" width="4.42578125" style="1" hidden="1" customWidth="1"/>
    <col min="6" max="6" width="13.85546875" style="1" hidden="1" customWidth="1"/>
    <col min="7" max="7" width="3.7109375" style="1" hidden="1" customWidth="1"/>
    <col min="8" max="8" width="9.28515625" style="1" hidden="1" customWidth="1"/>
    <col min="9" max="9" width="23" style="1" bestFit="1" customWidth="1"/>
    <col min="10" max="10" width="18.5703125" style="1" bestFit="1" customWidth="1"/>
    <col min="11" max="11" width="19.28515625" style="1" bestFit="1" customWidth="1"/>
    <col min="12" max="12" width="1.5703125" style="1" customWidth="1"/>
    <col min="13" max="16384" width="11.42578125" style="1"/>
  </cols>
  <sheetData>
    <row r="1" spans="2:11" ht="13.5" thickBot="1" x14ac:dyDescent="0.25"/>
    <row r="2" spans="2:11" ht="18.75" x14ac:dyDescent="0.3">
      <c r="B2" s="69" t="s">
        <v>10</v>
      </c>
      <c r="C2" s="70"/>
      <c r="D2" s="70"/>
      <c r="E2" s="70"/>
      <c r="F2" s="70"/>
      <c r="G2" s="70"/>
      <c r="H2" s="70"/>
      <c r="I2" s="70"/>
      <c r="J2" s="70"/>
      <c r="K2" s="71"/>
    </row>
    <row r="3" spans="2:11" ht="15.75" x14ac:dyDescent="0.25">
      <c r="B3" s="72" t="s">
        <v>11</v>
      </c>
      <c r="C3" s="73"/>
      <c r="D3" s="73"/>
      <c r="E3" s="73"/>
      <c r="F3" s="73"/>
      <c r="G3" s="73"/>
      <c r="H3" s="73"/>
      <c r="I3" s="73"/>
      <c r="J3" s="73"/>
      <c r="K3" s="74"/>
    </row>
    <row r="4" spans="2:11" ht="15.75" x14ac:dyDescent="0.25">
      <c r="B4" s="72" t="s">
        <v>3</v>
      </c>
      <c r="C4" s="73"/>
      <c r="D4" s="73"/>
      <c r="E4" s="73"/>
      <c r="F4" s="73"/>
      <c r="G4" s="73"/>
      <c r="H4" s="73"/>
      <c r="I4" s="73"/>
      <c r="J4" s="73"/>
      <c r="K4" s="74"/>
    </row>
    <row r="5" spans="2:11" ht="22.5" customHeight="1" thickBot="1" x14ac:dyDescent="0.25">
      <c r="B5" s="90" t="s">
        <v>71</v>
      </c>
      <c r="C5" s="91"/>
      <c r="D5" s="91"/>
      <c r="E5" s="91"/>
      <c r="F5" s="91"/>
      <c r="G5" s="91"/>
      <c r="H5" s="91"/>
      <c r="I5" s="91"/>
      <c r="J5" s="91"/>
      <c r="K5" s="92"/>
    </row>
    <row r="6" spans="2:11" ht="15" x14ac:dyDescent="0.2">
      <c r="B6" s="93"/>
      <c r="C6" s="94"/>
      <c r="D6" s="94"/>
      <c r="E6" s="94"/>
      <c r="F6" s="94"/>
      <c r="G6" s="94"/>
      <c r="H6" s="94"/>
      <c r="I6" s="94"/>
      <c r="J6" s="94"/>
      <c r="K6" s="95"/>
    </row>
    <row r="7" spans="2:11" ht="15.75" thickBot="1" x14ac:dyDescent="0.3">
      <c r="B7" s="78" t="s">
        <v>12</v>
      </c>
      <c r="C7" s="79"/>
      <c r="D7" s="79"/>
      <c r="E7" s="79"/>
      <c r="F7" s="79"/>
      <c r="G7" s="79"/>
      <c r="H7" s="79"/>
      <c r="I7" s="79"/>
      <c r="J7" s="79"/>
      <c r="K7" s="80"/>
    </row>
    <row r="8" spans="2:11" ht="15.75" thickBot="1" x14ac:dyDescent="0.3">
      <c r="B8" s="100" t="s">
        <v>0</v>
      </c>
      <c r="C8" s="101"/>
      <c r="D8" s="101"/>
      <c r="E8" s="101"/>
      <c r="F8" s="101"/>
      <c r="G8" s="101"/>
      <c r="H8" s="102"/>
      <c r="I8" s="2" t="s">
        <v>1</v>
      </c>
      <c r="J8" s="3" t="s">
        <v>2</v>
      </c>
      <c r="K8" s="4" t="s">
        <v>3</v>
      </c>
    </row>
    <row r="9" spans="2:11" ht="15.75" thickBot="1" x14ac:dyDescent="0.3">
      <c r="B9" s="103"/>
      <c r="C9" s="104"/>
      <c r="D9" s="104"/>
      <c r="E9" s="104"/>
      <c r="F9" s="104"/>
      <c r="G9" s="104"/>
      <c r="H9" s="105"/>
      <c r="I9" s="5" t="s">
        <v>4</v>
      </c>
      <c r="J9" s="6" t="s">
        <v>5</v>
      </c>
      <c r="K9" s="7" t="s">
        <v>6</v>
      </c>
    </row>
    <row r="10" spans="2:11" ht="15.75" thickBot="1" x14ac:dyDescent="0.25">
      <c r="B10" s="100" t="s">
        <v>63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2:11" ht="15" x14ac:dyDescent="0.25">
      <c r="B11" s="96"/>
      <c r="C11" s="97"/>
      <c r="D11" s="8"/>
      <c r="E11" s="8"/>
      <c r="F11" s="8"/>
      <c r="G11" s="8"/>
      <c r="H11" s="8"/>
      <c r="I11" s="9"/>
      <c r="J11" s="9"/>
      <c r="K11" s="11" t="s">
        <v>7</v>
      </c>
    </row>
    <row r="12" spans="2:11" ht="29.25" customHeight="1" x14ac:dyDescent="0.25">
      <c r="B12" s="67" t="s">
        <v>9</v>
      </c>
      <c r="C12" s="68"/>
      <c r="D12" s="10"/>
      <c r="E12" s="10"/>
      <c r="F12" s="10"/>
      <c r="G12" s="10"/>
      <c r="H12" s="10"/>
      <c r="I12" s="27">
        <v>0</v>
      </c>
      <c r="J12" s="27">
        <v>329912562.74000001</v>
      </c>
      <c r="K12" s="37">
        <v>-329912562.74000001</v>
      </c>
    </row>
    <row r="13" spans="2:11" ht="15" x14ac:dyDescent="0.25">
      <c r="B13" s="36" t="s">
        <v>19</v>
      </c>
      <c r="C13" s="28" t="s">
        <v>66</v>
      </c>
      <c r="D13" s="10"/>
      <c r="E13" s="10"/>
      <c r="F13" s="10"/>
      <c r="G13" s="10"/>
      <c r="H13" s="10"/>
      <c r="I13" s="27">
        <v>0</v>
      </c>
      <c r="J13" s="27">
        <v>103656294.84</v>
      </c>
      <c r="K13" s="37">
        <v>-103656294.84</v>
      </c>
    </row>
    <row r="14" spans="2:11" ht="15" x14ac:dyDescent="0.25">
      <c r="B14" s="36" t="s">
        <v>19</v>
      </c>
      <c r="C14" s="28" t="s">
        <v>67</v>
      </c>
      <c r="D14" s="26"/>
      <c r="E14" s="26"/>
      <c r="F14" s="26"/>
      <c r="G14" s="26"/>
      <c r="H14" s="26"/>
      <c r="I14" s="27">
        <v>0</v>
      </c>
      <c r="J14" s="27">
        <v>160781375.28</v>
      </c>
      <c r="K14" s="37">
        <v>-160781375.28</v>
      </c>
    </row>
    <row r="15" spans="2:11" ht="15" x14ac:dyDescent="0.25">
      <c r="B15" s="36" t="s">
        <v>19</v>
      </c>
      <c r="C15" s="28" t="s">
        <v>68</v>
      </c>
      <c r="D15" s="26"/>
      <c r="E15" s="26"/>
      <c r="F15" s="26"/>
      <c r="G15" s="26"/>
      <c r="H15" s="26"/>
      <c r="I15" s="27">
        <v>0</v>
      </c>
      <c r="J15" s="27">
        <v>14420902.880000001</v>
      </c>
      <c r="K15" s="37">
        <v>-14420902.880000001</v>
      </c>
    </row>
    <row r="16" spans="2:11" ht="15" x14ac:dyDescent="0.25">
      <c r="B16" s="36" t="s">
        <v>19</v>
      </c>
      <c r="C16" s="28" t="s">
        <v>69</v>
      </c>
      <c r="D16" s="26"/>
      <c r="E16" s="26"/>
      <c r="F16" s="26"/>
      <c r="G16" s="26"/>
      <c r="H16" s="26"/>
      <c r="I16" s="27">
        <v>0</v>
      </c>
      <c r="J16" s="27">
        <v>2828989.77</v>
      </c>
      <c r="K16" s="37">
        <v>-2828989.77</v>
      </c>
    </row>
    <row r="17" spans="2:11" ht="15" x14ac:dyDescent="0.25">
      <c r="B17" s="36" t="s">
        <v>19</v>
      </c>
      <c r="C17" s="28" t="s">
        <v>70</v>
      </c>
      <c r="D17" s="26"/>
      <c r="E17" s="26"/>
      <c r="F17" s="26"/>
      <c r="G17" s="26"/>
      <c r="H17" s="26"/>
      <c r="I17" s="27">
        <v>0</v>
      </c>
      <c r="J17" s="27">
        <v>48224999.969999999</v>
      </c>
      <c r="K17" s="37">
        <v>-48224999.969999999</v>
      </c>
    </row>
    <row r="18" spans="2:11" ht="15" x14ac:dyDescent="0.25">
      <c r="B18" s="36" t="s">
        <v>19</v>
      </c>
      <c r="C18" s="28" t="s">
        <v>19</v>
      </c>
      <c r="D18" s="26"/>
      <c r="E18" s="26"/>
      <c r="F18" s="26"/>
      <c r="G18" s="26"/>
      <c r="H18" s="26"/>
      <c r="I18" s="27" t="s">
        <v>19</v>
      </c>
      <c r="J18" s="27" t="s">
        <v>19</v>
      </c>
      <c r="K18" s="37" t="s">
        <v>19</v>
      </c>
    </row>
    <row r="19" spans="2:11" ht="30" customHeight="1" x14ac:dyDescent="0.25">
      <c r="B19" s="67" t="s">
        <v>8</v>
      </c>
      <c r="C19" s="68" t="s">
        <v>19</v>
      </c>
      <c r="D19" s="26"/>
      <c r="E19" s="26"/>
      <c r="F19" s="26"/>
      <c r="G19" s="26"/>
      <c r="H19" s="26"/>
      <c r="I19" s="27">
        <v>0</v>
      </c>
      <c r="J19" s="27">
        <v>0</v>
      </c>
      <c r="K19" s="37">
        <v>0</v>
      </c>
    </row>
    <row r="20" spans="2:11" ht="15" x14ac:dyDescent="0.25">
      <c r="B20" s="36" t="s">
        <v>19</v>
      </c>
      <c r="C20" s="28" t="s">
        <v>19</v>
      </c>
      <c r="D20" s="26"/>
      <c r="E20" s="26"/>
      <c r="F20" s="26"/>
      <c r="G20" s="26"/>
      <c r="H20" s="26"/>
      <c r="I20" s="27" t="s">
        <v>19</v>
      </c>
      <c r="J20" s="27" t="s">
        <v>19</v>
      </c>
      <c r="K20" s="37" t="s">
        <v>19</v>
      </c>
    </row>
    <row r="21" spans="2:11" ht="15" x14ac:dyDescent="0.25">
      <c r="B21" s="36" t="s">
        <v>19</v>
      </c>
      <c r="C21" s="28" t="s">
        <v>19</v>
      </c>
      <c r="D21" s="26"/>
      <c r="E21" s="26"/>
      <c r="F21" s="26"/>
      <c r="G21" s="26"/>
      <c r="H21" s="26"/>
      <c r="I21" s="27" t="s">
        <v>19</v>
      </c>
      <c r="J21" s="27" t="s">
        <v>19</v>
      </c>
      <c r="K21" s="37" t="s">
        <v>19</v>
      </c>
    </row>
    <row r="22" spans="2:11" ht="15" x14ac:dyDescent="0.25">
      <c r="B22" s="36" t="s">
        <v>19</v>
      </c>
      <c r="C22" s="28" t="s">
        <v>19</v>
      </c>
      <c r="D22" s="26"/>
      <c r="E22" s="26"/>
      <c r="F22" s="26"/>
      <c r="G22" s="26"/>
      <c r="H22" s="26"/>
      <c r="I22" s="27" t="s">
        <v>19</v>
      </c>
      <c r="J22" s="27" t="s">
        <v>19</v>
      </c>
      <c r="K22" s="37" t="s">
        <v>19</v>
      </c>
    </row>
    <row r="23" spans="2:11" ht="15" x14ac:dyDescent="0.25">
      <c r="B23" s="36" t="s">
        <v>19</v>
      </c>
      <c r="C23" s="28" t="s">
        <v>19</v>
      </c>
      <c r="D23" s="26"/>
      <c r="E23" s="26"/>
      <c r="F23" s="26"/>
      <c r="G23" s="26"/>
      <c r="H23" s="26"/>
      <c r="I23" s="27" t="s">
        <v>19</v>
      </c>
      <c r="J23" s="27" t="s">
        <v>19</v>
      </c>
      <c r="K23" s="37" t="s">
        <v>19</v>
      </c>
    </row>
    <row r="24" spans="2:11" ht="15" x14ac:dyDescent="0.25">
      <c r="B24" s="36" t="s">
        <v>19</v>
      </c>
      <c r="C24" s="28" t="s">
        <v>19</v>
      </c>
      <c r="D24" s="26"/>
      <c r="E24" s="26"/>
      <c r="F24" s="26"/>
      <c r="G24" s="26"/>
      <c r="H24" s="26"/>
      <c r="I24" s="27" t="s">
        <v>19</v>
      </c>
      <c r="J24" s="27" t="s">
        <v>19</v>
      </c>
      <c r="K24" s="37" t="s">
        <v>19</v>
      </c>
    </row>
    <row r="25" spans="2:11" ht="15" x14ac:dyDescent="0.25">
      <c r="B25" s="36" t="s">
        <v>19</v>
      </c>
      <c r="C25" s="28" t="s">
        <v>19</v>
      </c>
      <c r="D25" s="26"/>
      <c r="E25" s="26"/>
      <c r="F25" s="26"/>
      <c r="G25" s="26"/>
      <c r="H25" s="26"/>
      <c r="I25" s="27" t="s">
        <v>19</v>
      </c>
      <c r="J25" s="27" t="s">
        <v>19</v>
      </c>
      <c r="K25" s="37" t="s">
        <v>19</v>
      </c>
    </row>
    <row r="26" spans="2:11" x14ac:dyDescent="0.2">
      <c r="B26" s="106"/>
      <c r="C26" s="107"/>
      <c r="D26" s="107"/>
      <c r="E26" s="107"/>
      <c r="F26" s="107"/>
      <c r="G26" s="107"/>
      <c r="H26" s="107"/>
      <c r="I26" s="107"/>
      <c r="J26" s="107"/>
      <c r="K26" s="108"/>
    </row>
    <row r="27" spans="2:11" ht="15.75" thickBot="1" x14ac:dyDescent="0.3">
      <c r="B27" s="98" t="s">
        <v>64</v>
      </c>
      <c r="C27" s="99"/>
      <c r="D27" s="12"/>
      <c r="E27" s="12"/>
      <c r="F27" s="12"/>
      <c r="G27" s="12"/>
      <c r="H27" s="12"/>
      <c r="I27" s="39">
        <v>0</v>
      </c>
      <c r="J27" s="39">
        <v>329912562.74000001</v>
      </c>
      <c r="K27" s="38">
        <v>-329912562.74000001</v>
      </c>
    </row>
    <row r="30" spans="2:11" ht="13.5" thickBot="1" x14ac:dyDescent="0.25"/>
    <row r="31" spans="2:11" ht="18.75" x14ac:dyDescent="0.3">
      <c r="B31" s="69" t="s">
        <v>72</v>
      </c>
      <c r="C31" s="70"/>
      <c r="D31" s="70"/>
      <c r="E31" s="70"/>
      <c r="F31" s="70"/>
      <c r="G31" s="70"/>
      <c r="H31" s="70"/>
      <c r="I31" s="70"/>
      <c r="J31" s="70"/>
      <c r="K31" s="71"/>
    </row>
    <row r="32" spans="2:11" ht="15.75" x14ac:dyDescent="0.25">
      <c r="B32" s="72" t="s">
        <v>11</v>
      </c>
      <c r="C32" s="73"/>
      <c r="D32" s="73"/>
      <c r="E32" s="73"/>
      <c r="F32" s="73"/>
      <c r="G32" s="73"/>
      <c r="H32" s="73"/>
      <c r="I32" s="73"/>
      <c r="J32" s="73"/>
      <c r="K32" s="74"/>
    </row>
    <row r="33" spans="2:11" ht="15.75" x14ac:dyDescent="0.25">
      <c r="B33" s="72" t="s">
        <v>73</v>
      </c>
      <c r="C33" s="73"/>
      <c r="D33" s="73"/>
      <c r="E33" s="73"/>
      <c r="F33" s="73"/>
      <c r="G33" s="73"/>
      <c r="H33" s="73"/>
      <c r="I33" s="73"/>
      <c r="J33" s="73"/>
      <c r="K33" s="74"/>
    </row>
    <row r="34" spans="2:11" ht="15.75" thickBot="1" x14ac:dyDescent="0.25">
      <c r="B34" s="75" t="s">
        <v>71</v>
      </c>
      <c r="C34" s="76"/>
      <c r="D34" s="76"/>
      <c r="E34" s="76"/>
      <c r="F34" s="76"/>
      <c r="G34" s="76"/>
      <c r="H34" s="76"/>
      <c r="I34" s="76"/>
      <c r="J34" s="76"/>
      <c r="K34" s="77"/>
    </row>
    <row r="35" spans="2:11" ht="15" x14ac:dyDescent="0.25">
      <c r="B35" s="58"/>
      <c r="C35" s="59"/>
      <c r="D35" s="59"/>
      <c r="E35" s="59"/>
      <c r="F35" s="59"/>
      <c r="G35" s="59"/>
      <c r="H35" s="59"/>
      <c r="I35" s="59"/>
      <c r="J35" s="59"/>
      <c r="K35" s="60"/>
    </row>
    <row r="36" spans="2:11" ht="15.75" thickBot="1" x14ac:dyDescent="0.3">
      <c r="B36" s="78" t="s">
        <v>12</v>
      </c>
      <c r="C36" s="79"/>
      <c r="D36" s="79"/>
      <c r="E36" s="79"/>
      <c r="F36" s="79"/>
      <c r="G36" s="79"/>
      <c r="H36" s="79"/>
      <c r="I36" s="79"/>
      <c r="J36" s="79"/>
      <c r="K36" s="80"/>
    </row>
    <row r="37" spans="2:11" ht="15.75" thickBot="1" x14ac:dyDescent="0.3">
      <c r="B37" s="61"/>
      <c r="C37" s="62"/>
      <c r="D37" s="62"/>
      <c r="E37" s="62"/>
      <c r="F37" s="62"/>
      <c r="G37" s="62"/>
      <c r="H37" s="62"/>
      <c r="I37" s="63"/>
      <c r="J37" s="40" t="s">
        <v>74</v>
      </c>
      <c r="K37" s="41" t="s">
        <v>75</v>
      </c>
    </row>
    <row r="38" spans="2:11" ht="15.75" thickBot="1" x14ac:dyDescent="0.25">
      <c r="B38" s="81" t="s">
        <v>0</v>
      </c>
      <c r="C38" s="82"/>
      <c r="D38" s="82"/>
      <c r="E38" s="82"/>
      <c r="F38" s="82"/>
      <c r="G38" s="82"/>
      <c r="H38" s="82"/>
      <c r="I38" s="82"/>
      <c r="J38" s="82"/>
      <c r="K38" s="83"/>
    </row>
    <row r="39" spans="2:11" x14ac:dyDescent="0.2">
      <c r="B39" s="84"/>
      <c r="C39" s="85"/>
      <c r="D39" s="85"/>
      <c r="E39" s="85"/>
      <c r="F39" s="85"/>
      <c r="G39" s="85"/>
      <c r="H39" s="85"/>
      <c r="I39" s="86"/>
      <c r="J39" s="8"/>
      <c r="K39" s="42"/>
    </row>
    <row r="40" spans="2:11" ht="15" x14ac:dyDescent="0.25">
      <c r="B40" s="87" t="s">
        <v>76</v>
      </c>
      <c r="C40" s="88"/>
      <c r="D40" s="88"/>
      <c r="E40" s="88"/>
      <c r="F40" s="88"/>
      <c r="G40" s="88"/>
      <c r="H40" s="88"/>
      <c r="I40" s="89"/>
      <c r="J40" s="43">
        <v>1346573951.9300001</v>
      </c>
      <c r="K40" s="44">
        <v>1346573951.9300001</v>
      </c>
    </row>
    <row r="41" spans="2:11" ht="15" x14ac:dyDescent="0.25">
      <c r="B41" s="87" t="s">
        <v>77</v>
      </c>
      <c r="C41" s="88"/>
      <c r="D41" s="88"/>
      <c r="E41" s="88"/>
      <c r="F41" s="88"/>
      <c r="G41" s="88"/>
      <c r="H41" s="88"/>
      <c r="I41" s="89"/>
      <c r="J41" s="43">
        <v>0</v>
      </c>
      <c r="K41" s="44">
        <v>0</v>
      </c>
    </row>
    <row r="42" spans="2:11" ht="15" x14ac:dyDescent="0.25">
      <c r="B42" s="87" t="s">
        <v>78</v>
      </c>
      <c r="C42" s="88"/>
      <c r="D42" s="88"/>
      <c r="E42" s="88"/>
      <c r="F42" s="88"/>
      <c r="G42" s="88"/>
      <c r="H42" s="88"/>
      <c r="I42" s="89"/>
      <c r="J42" s="43">
        <v>0</v>
      </c>
      <c r="K42" s="44">
        <v>0</v>
      </c>
    </row>
    <row r="43" spans="2:11" ht="15" x14ac:dyDescent="0.25">
      <c r="B43" s="87" t="s">
        <v>79</v>
      </c>
      <c r="C43" s="88"/>
      <c r="D43" s="88"/>
      <c r="E43" s="88"/>
      <c r="F43" s="88"/>
      <c r="G43" s="88"/>
      <c r="H43" s="88"/>
      <c r="I43" s="89"/>
      <c r="J43" s="43">
        <v>0</v>
      </c>
      <c r="K43" s="44">
        <v>0</v>
      </c>
    </row>
    <row r="44" spans="2:11" ht="15" x14ac:dyDescent="0.25">
      <c r="B44" s="87" t="s">
        <v>80</v>
      </c>
      <c r="C44" s="88"/>
      <c r="D44" s="88"/>
      <c r="E44" s="88"/>
      <c r="F44" s="88"/>
      <c r="G44" s="88"/>
      <c r="H44" s="88"/>
      <c r="I44" s="89"/>
      <c r="J44" s="43">
        <v>0</v>
      </c>
      <c r="K44" s="44">
        <v>0</v>
      </c>
    </row>
    <row r="45" spans="2:11" ht="15" x14ac:dyDescent="0.25">
      <c r="B45" s="87" t="s">
        <v>81</v>
      </c>
      <c r="C45" s="88"/>
      <c r="D45" s="88"/>
      <c r="E45" s="88"/>
      <c r="F45" s="88"/>
      <c r="G45" s="88"/>
      <c r="H45" s="88"/>
      <c r="I45" s="89"/>
      <c r="J45" s="43">
        <v>0</v>
      </c>
      <c r="K45" s="44">
        <v>0</v>
      </c>
    </row>
    <row r="46" spans="2:11" ht="15" x14ac:dyDescent="0.25">
      <c r="B46" s="87"/>
      <c r="C46" s="88"/>
      <c r="D46" s="88"/>
      <c r="E46" s="88"/>
      <c r="F46" s="88"/>
      <c r="G46" s="88"/>
      <c r="H46" s="88"/>
      <c r="I46" s="89"/>
      <c r="J46" s="43"/>
      <c r="K46" s="44"/>
    </row>
    <row r="47" spans="2:11" ht="15" x14ac:dyDescent="0.25">
      <c r="B47" s="87" t="s">
        <v>82</v>
      </c>
      <c r="C47" s="88"/>
      <c r="D47" s="88"/>
      <c r="E47" s="88"/>
      <c r="F47" s="88"/>
      <c r="G47" s="88"/>
      <c r="H47" s="88"/>
      <c r="I47" s="89"/>
      <c r="J47" s="45">
        <v>1346573951.9300001</v>
      </c>
      <c r="K47" s="46">
        <v>1346573951.9300001</v>
      </c>
    </row>
    <row r="48" spans="2:11" ht="15.75" thickBot="1" x14ac:dyDescent="0.3">
      <c r="B48" s="87"/>
      <c r="C48" s="88"/>
      <c r="D48" s="88"/>
      <c r="E48" s="88"/>
      <c r="F48" s="88"/>
      <c r="G48" s="88"/>
      <c r="H48" s="88"/>
      <c r="I48" s="89"/>
      <c r="J48" s="47"/>
      <c r="K48" s="48"/>
    </row>
    <row r="49" spans="2:11" ht="15.75" thickBot="1" x14ac:dyDescent="0.25">
      <c r="B49" s="81" t="s">
        <v>83</v>
      </c>
      <c r="C49" s="82"/>
      <c r="D49" s="82"/>
      <c r="E49" s="82"/>
      <c r="F49" s="82"/>
      <c r="G49" s="82"/>
      <c r="H49" s="82"/>
      <c r="I49" s="82"/>
      <c r="J49" s="82"/>
      <c r="K49" s="83"/>
    </row>
    <row r="50" spans="2:11" ht="15" x14ac:dyDescent="0.25">
      <c r="B50" s="87"/>
      <c r="C50" s="88"/>
      <c r="D50" s="88"/>
      <c r="E50" s="88"/>
      <c r="F50" s="88"/>
      <c r="G50" s="88"/>
      <c r="H50" s="88"/>
      <c r="I50" s="89"/>
      <c r="J50" s="50"/>
      <c r="K50" s="49"/>
    </row>
    <row r="51" spans="2:11" ht="15" x14ac:dyDescent="0.25">
      <c r="B51" s="87" t="s">
        <v>84</v>
      </c>
      <c r="C51" s="88"/>
      <c r="D51" s="88"/>
      <c r="E51" s="88"/>
      <c r="F51" s="88"/>
      <c r="G51" s="88"/>
      <c r="H51" s="88"/>
      <c r="I51" s="89"/>
      <c r="J51" s="43">
        <v>0</v>
      </c>
      <c r="K51" s="44">
        <v>0</v>
      </c>
    </row>
    <row r="52" spans="2:11" ht="15" x14ac:dyDescent="0.25">
      <c r="B52" s="87" t="s">
        <v>85</v>
      </c>
      <c r="C52" s="88"/>
      <c r="D52" s="88"/>
      <c r="E52" s="88"/>
      <c r="F52" s="88"/>
      <c r="G52" s="88"/>
      <c r="H52" s="88"/>
      <c r="I52" s="89"/>
      <c r="J52" s="43">
        <v>0</v>
      </c>
      <c r="K52" s="44">
        <v>0</v>
      </c>
    </row>
    <row r="53" spans="2:11" ht="15" x14ac:dyDescent="0.25">
      <c r="B53" s="87"/>
      <c r="C53" s="88"/>
      <c r="D53" s="88"/>
      <c r="E53" s="88"/>
      <c r="F53" s="88"/>
      <c r="G53" s="88"/>
      <c r="H53" s="88"/>
      <c r="I53" s="89"/>
      <c r="J53" s="51"/>
      <c r="K53" s="52"/>
    </row>
    <row r="54" spans="2:11" ht="15" x14ac:dyDescent="0.25">
      <c r="B54" s="87" t="s">
        <v>86</v>
      </c>
      <c r="C54" s="88"/>
      <c r="D54" s="88"/>
      <c r="E54" s="88"/>
      <c r="F54" s="88"/>
      <c r="G54" s="88"/>
      <c r="H54" s="88"/>
      <c r="I54" s="89"/>
      <c r="J54" s="53">
        <v>0</v>
      </c>
      <c r="K54" s="54">
        <v>0</v>
      </c>
    </row>
    <row r="55" spans="2:11" ht="15.75" thickBot="1" x14ac:dyDescent="0.3">
      <c r="B55" s="87"/>
      <c r="C55" s="88"/>
      <c r="D55" s="88"/>
      <c r="E55" s="88"/>
      <c r="F55" s="88"/>
      <c r="G55" s="88"/>
      <c r="H55" s="88"/>
      <c r="I55" s="89"/>
      <c r="J55" s="56"/>
      <c r="K55" s="55"/>
    </row>
    <row r="56" spans="2:11" ht="15.75" thickBot="1" x14ac:dyDescent="0.3">
      <c r="B56" s="64" t="s">
        <v>87</v>
      </c>
      <c r="C56" s="65"/>
      <c r="D56" s="65"/>
      <c r="E56" s="65"/>
      <c r="F56" s="65"/>
      <c r="G56" s="65"/>
      <c r="H56" s="65"/>
      <c r="I56" s="66"/>
      <c r="J56" s="57">
        <v>1346573951.9300001</v>
      </c>
      <c r="K56" s="57">
        <v>1346573951.9300001</v>
      </c>
    </row>
  </sheetData>
  <mergeCells count="37">
    <mergeCell ref="B11:C11"/>
    <mergeCell ref="B27:C27"/>
    <mergeCell ref="B8:H9"/>
    <mergeCell ref="B10:K10"/>
    <mergeCell ref="B26:K26"/>
    <mergeCell ref="B2:K2"/>
    <mergeCell ref="B3:K3"/>
    <mergeCell ref="B4:K4"/>
    <mergeCell ref="B5:K5"/>
    <mergeCell ref="B7:K7"/>
    <mergeCell ref="B6:K6"/>
    <mergeCell ref="B54:I54"/>
    <mergeCell ref="B55:I55"/>
    <mergeCell ref="B48:I48"/>
    <mergeCell ref="B49:K49"/>
    <mergeCell ref="B50:I50"/>
    <mergeCell ref="B46:I46"/>
    <mergeCell ref="B47:I47"/>
    <mergeCell ref="B51:I51"/>
    <mergeCell ref="B52:I52"/>
    <mergeCell ref="B53:I53"/>
    <mergeCell ref="B56:I56"/>
    <mergeCell ref="B12:C12"/>
    <mergeCell ref="B19:C19"/>
    <mergeCell ref="B31:K31"/>
    <mergeCell ref="B32:K32"/>
    <mergeCell ref="B33:K33"/>
    <mergeCell ref="B34:K34"/>
    <mergeCell ref="B36:K36"/>
    <mergeCell ref="B38:K38"/>
    <mergeCell ref="B39:I39"/>
    <mergeCell ref="B40:I40"/>
    <mergeCell ref="B41:I41"/>
    <mergeCell ref="B42:I42"/>
    <mergeCell ref="B43:I43"/>
    <mergeCell ref="B44:I44"/>
    <mergeCell ref="B45:I45"/>
  </mergeCells>
  <printOptions horizontalCentered="1"/>
  <pageMargins left="0" right="0" top="0" bottom="0" header="0.31496062992125984" footer="0.31496062992125984"/>
  <pageSetup scale="8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39149EF-FA8F-46AE-9129-C047F712BB0C}">
            <xm:f>fuente1!B2="Resultado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B13:C18 B12 B20:C25</xm:sqref>
        </x14:conditionalFormatting>
        <x14:conditionalFormatting xmlns:xm="http://schemas.microsoft.com/office/excel/2006/main">
          <x14:cfRule type="expression" priority="1" id="{C5CC93F0-F5B1-43C9-BDAB-27911E911972}">
            <xm:f>fuente1!B9="Resultado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B19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30" t="s">
        <v>22</v>
      </c>
      <c r="C3" s="30" t="s">
        <v>23</v>
      </c>
      <c r="D3" s="30"/>
      <c r="E3" s="30" t="s">
        <v>24</v>
      </c>
      <c r="F3" s="30" t="s">
        <v>25</v>
      </c>
      <c r="G3" s="30"/>
      <c r="H3" s="30"/>
      <c r="I3" s="30"/>
      <c r="J3" s="30"/>
      <c r="K3" s="30"/>
    </row>
    <row r="4" spans="2:11" x14ac:dyDescent="0.2">
      <c r="B4" s="32" t="s">
        <v>65</v>
      </c>
      <c r="C4" s="32" t="s">
        <v>13</v>
      </c>
      <c r="D4" s="30"/>
      <c r="E4" s="30" t="str">
        <f>+VLOOKUP(MID(B4,4,3),$I$4:$J$15,2,FALSE)</f>
        <v>Enero</v>
      </c>
      <c r="F4" s="30" t="str">
        <f>+VLOOKUP(RIGHT(B4,3),$I$4:$J$15,2,FALSE)</f>
        <v>Septiembre</v>
      </c>
      <c r="G4" s="30"/>
      <c r="H4" s="30"/>
      <c r="I4" s="30" t="s">
        <v>28</v>
      </c>
      <c r="J4" s="30" t="s">
        <v>26</v>
      </c>
      <c r="K4" s="31" t="s">
        <v>29</v>
      </c>
    </row>
    <row r="5" spans="2:11" x14ac:dyDescent="0.2">
      <c r="B5" s="30"/>
      <c r="C5" s="30"/>
      <c r="D5" s="30"/>
      <c r="E5" s="30" t="str">
        <f>+VLOOKUP(E4,$J$4:$K$15,2,FALSE)</f>
        <v>01</v>
      </c>
      <c r="F5" s="30" t="str">
        <f>+VLOOKUP(F4,$J$4:$K$15,2,FALSE)</f>
        <v>09</v>
      </c>
      <c r="G5" s="30"/>
      <c r="H5" s="30"/>
      <c r="I5" s="30" t="s">
        <v>31</v>
      </c>
      <c r="J5" s="30" t="s">
        <v>32</v>
      </c>
      <c r="K5" s="31" t="s">
        <v>33</v>
      </c>
    </row>
    <row r="6" spans="2:11" x14ac:dyDescent="0.2">
      <c r="B6" s="30" t="s">
        <v>34</v>
      </c>
      <c r="C6" s="30"/>
      <c r="D6" s="30"/>
      <c r="E6" s="30"/>
      <c r="F6" s="30"/>
      <c r="G6" s="30"/>
      <c r="H6" s="30"/>
      <c r="I6" s="30" t="s">
        <v>35</v>
      </c>
      <c r="J6" s="30" t="s">
        <v>27</v>
      </c>
      <c r="K6" s="31" t="s">
        <v>30</v>
      </c>
    </row>
    <row r="7" spans="2:11" x14ac:dyDescent="0.2">
      <c r="B7" s="30"/>
      <c r="C7" s="30"/>
      <c r="D7" s="30"/>
      <c r="E7" s="30"/>
      <c r="F7" s="30"/>
      <c r="G7" s="30"/>
      <c r="H7" s="30"/>
      <c r="I7" s="30" t="s">
        <v>36</v>
      </c>
      <c r="J7" s="30" t="s">
        <v>37</v>
      </c>
      <c r="K7" s="31" t="s">
        <v>38</v>
      </c>
    </row>
    <row r="8" spans="2:11" x14ac:dyDescent="0.2">
      <c r="B8" s="30"/>
      <c r="C8" s="30"/>
      <c r="D8" s="30"/>
      <c r="E8" s="30"/>
      <c r="F8" s="30"/>
      <c r="G8" s="30"/>
      <c r="H8" s="30"/>
      <c r="I8" s="30" t="s">
        <v>39</v>
      </c>
      <c r="J8" s="30" t="s">
        <v>40</v>
      </c>
      <c r="K8" s="31" t="s">
        <v>41</v>
      </c>
    </row>
    <row r="9" spans="2:11" x14ac:dyDescent="0.2">
      <c r="B9" s="30"/>
      <c r="C9" s="30"/>
      <c r="D9" s="30"/>
      <c r="E9" s="30"/>
      <c r="F9" s="30"/>
      <c r="G9" s="30"/>
      <c r="H9" s="30"/>
      <c r="I9" s="30" t="s">
        <v>42</v>
      </c>
      <c r="J9" s="30" t="s">
        <v>43</v>
      </c>
      <c r="K9" s="31" t="s">
        <v>44</v>
      </c>
    </row>
    <row r="10" spans="2:11" x14ac:dyDescent="0.2">
      <c r="B10" s="30" t="str">
        <f>CONCATENATE("Periodo de ", E4, " a ",F4," del ","20"&amp;C4)</f>
        <v>Periodo de Enero a Septiembre del 2019</v>
      </c>
      <c r="C10" s="30"/>
      <c r="D10" s="30"/>
      <c r="E10" s="30"/>
      <c r="F10" s="30"/>
      <c r="G10" s="30"/>
      <c r="H10" s="30"/>
      <c r="I10" s="30" t="s">
        <v>45</v>
      </c>
      <c r="J10" s="30" t="s">
        <v>46</v>
      </c>
      <c r="K10" s="31" t="s">
        <v>47</v>
      </c>
    </row>
    <row r="11" spans="2:11" x14ac:dyDescent="0.2">
      <c r="B11" s="30"/>
      <c r="C11" s="30"/>
      <c r="D11" s="30"/>
      <c r="E11" s="30"/>
      <c r="F11" s="30"/>
      <c r="G11" s="30"/>
      <c r="H11" s="30"/>
      <c r="I11" s="30" t="s">
        <v>48</v>
      </c>
      <c r="J11" s="30" t="s">
        <v>49</v>
      </c>
      <c r="K11" s="31" t="s">
        <v>50</v>
      </c>
    </row>
    <row r="12" spans="2:11" x14ac:dyDescent="0.2">
      <c r="B12" s="30"/>
      <c r="C12" s="30"/>
      <c r="D12" s="30"/>
      <c r="E12" s="30"/>
      <c r="F12" s="30"/>
      <c r="G12" s="30"/>
      <c r="H12" s="30"/>
      <c r="I12" s="30" t="s">
        <v>51</v>
      </c>
      <c r="J12" s="30" t="s">
        <v>52</v>
      </c>
      <c r="K12" s="31" t="s">
        <v>53</v>
      </c>
    </row>
    <row r="13" spans="2:11" x14ac:dyDescent="0.2">
      <c r="B13" s="30"/>
      <c r="C13" s="30"/>
      <c r="D13" s="30"/>
      <c r="E13" s="30"/>
      <c r="F13" s="30"/>
      <c r="G13" s="30"/>
      <c r="H13" s="30"/>
      <c r="I13" s="30" t="s">
        <v>54</v>
      </c>
      <c r="J13" s="30" t="s">
        <v>55</v>
      </c>
      <c r="K13" s="31" t="s">
        <v>56</v>
      </c>
    </row>
    <row r="14" spans="2:11" x14ac:dyDescent="0.2">
      <c r="B14" s="30"/>
      <c r="C14" s="30"/>
      <c r="D14" s="30"/>
      <c r="E14" s="30"/>
      <c r="F14" s="30"/>
      <c r="G14" s="30"/>
      <c r="H14" s="30"/>
      <c r="I14" s="30" t="s">
        <v>57</v>
      </c>
      <c r="J14" s="30" t="s">
        <v>58</v>
      </c>
      <c r="K14" s="31" t="s">
        <v>59</v>
      </c>
    </row>
    <row r="15" spans="2:11" x14ac:dyDescent="0.2">
      <c r="B15" s="30"/>
      <c r="C15" s="30"/>
      <c r="D15" s="30"/>
      <c r="E15" s="30"/>
      <c r="F15" s="30"/>
      <c r="G15" s="30"/>
      <c r="H15" s="30"/>
      <c r="I15" s="30" t="s">
        <v>60</v>
      </c>
      <c r="J15" s="30" t="s">
        <v>61</v>
      </c>
      <c r="K15" s="31" t="s">
        <v>62</v>
      </c>
    </row>
    <row r="17" spans="2:10" ht="15" x14ac:dyDescent="0.25">
      <c r="B17" s="33"/>
      <c r="C17" s="29"/>
      <c r="D17" s="29"/>
      <c r="E17" s="29"/>
      <c r="F17" s="29"/>
      <c r="G17" s="29"/>
      <c r="H17" s="29"/>
      <c r="I17" s="29"/>
      <c r="J17" s="29"/>
    </row>
    <row r="18" spans="2:10" ht="15" x14ac:dyDescent="0.25">
      <c r="B18" s="33"/>
      <c r="C18" s="29"/>
      <c r="D18" s="34"/>
      <c r="E18" s="34"/>
      <c r="F18" s="34"/>
      <c r="G18" s="34"/>
      <c r="H18" s="35"/>
      <c r="I18" s="34"/>
      <c r="J18" s="34"/>
    </row>
    <row r="19" spans="2:10" ht="15" x14ac:dyDescent="0.25">
      <c r="B19" s="33"/>
      <c r="C19" s="29"/>
      <c r="D19" s="34"/>
      <c r="E19" s="34"/>
      <c r="F19" s="34"/>
      <c r="G19" s="34"/>
      <c r="H19" s="35"/>
      <c r="I19" s="34"/>
      <c r="J19" s="34"/>
    </row>
    <row r="20" spans="2:10" ht="15" x14ac:dyDescent="0.25">
      <c r="B20" s="29"/>
      <c r="C20" s="29"/>
      <c r="D20" s="34"/>
      <c r="E20" s="34"/>
      <c r="F20" s="34"/>
      <c r="G20" s="34"/>
      <c r="H20" s="35"/>
      <c r="I20" s="34"/>
      <c r="J20" s="34"/>
    </row>
    <row r="21" spans="2:10" ht="15" x14ac:dyDescent="0.25">
      <c r="B21" s="29"/>
      <c r="C21" s="29"/>
      <c r="D21" s="34"/>
      <c r="E21" s="34"/>
      <c r="F21" s="34"/>
      <c r="G21" s="34"/>
      <c r="H21" s="35"/>
      <c r="I21" s="34"/>
      <c r="J21" s="34"/>
    </row>
    <row r="22" spans="2:10" ht="15" x14ac:dyDescent="0.25">
      <c r="B22" s="29"/>
      <c r="C22" s="29"/>
      <c r="D22" s="34"/>
      <c r="E22" s="34"/>
      <c r="F22" s="34"/>
      <c r="G22" s="34"/>
      <c r="H22" s="35"/>
      <c r="I22" s="34"/>
      <c r="J22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5" t="s">
        <v>21</v>
      </c>
      <c r="C2" s="13" t="s">
        <v>9</v>
      </c>
      <c r="D2" s="14"/>
    </row>
    <row r="3" spans="2:4" ht="15" x14ac:dyDescent="0.25">
      <c r="B3" s="16" t="s">
        <v>18</v>
      </c>
      <c r="C3" s="13" t="s">
        <v>8</v>
      </c>
      <c r="D3" s="14"/>
    </row>
    <row r="4" spans="2:4" x14ac:dyDescent="0.2">
      <c r="B4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A10" sqref="A10:B1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7109375" bestFit="1" customWidth="1"/>
    <col min="4" max="4" width="33.7109375" bestFit="1" customWidth="1"/>
    <col min="5" max="5" width="15.28515625" bestFit="1" customWidth="1"/>
  </cols>
  <sheetData>
    <row r="1" spans="1:5" ht="38.25" x14ac:dyDescent="0.2">
      <c r="A1" s="15" t="s">
        <v>19</v>
      </c>
      <c r="B1" s="15" t="s">
        <v>14</v>
      </c>
      <c r="C1" s="20" t="s">
        <v>15</v>
      </c>
      <c r="D1" s="20" t="s">
        <v>20</v>
      </c>
      <c r="E1" s="20" t="s">
        <v>16</v>
      </c>
    </row>
    <row r="2" spans="1:5" x14ac:dyDescent="0.2">
      <c r="A2" s="16" t="s">
        <v>21</v>
      </c>
      <c r="B2" s="18" t="s">
        <v>17</v>
      </c>
      <c r="C2" s="19" t="e">
        <f ca="1">[1]!BExGetData("DP_1","00O2TQ2O5Z7FG1LQUKBHFL8QD","00O2TQ2O5Z7FNMWESK6OXPA1A","SUMME")</f>
        <v>#NAME?</v>
      </c>
      <c r="D2" s="22" t="e">
        <f ca="1">[1]!BExGetData("DP_1","00O2TQ2O5Z7DXCI5SS43RL13K","00O2TQ2O5Z7FNMWESK6OXPA1A","SUMME")</f>
        <v>#NAME?</v>
      </c>
      <c r="E2" s="21" t="e">
        <f ca="1">[1]!BExGetData("DP_1","00O2TQ2O5Z7FG1LQUKBHFLLDH","00O2TQ2O5Z7FNMWESK6OXPA1A","SUMME")</f>
        <v>#NAME?</v>
      </c>
    </row>
    <row r="3" spans="1:5" x14ac:dyDescent="0.2">
      <c r="A3" s="16" t="s">
        <v>19</v>
      </c>
      <c r="B3" s="16" t="s">
        <v>66</v>
      </c>
      <c r="C3" s="17" t="e">
        <f ca="1">[1]!BExGetData("DP_1","00O2TQ2O5Z7FG1LQUKBHFL8QD","00O2TQ2O5Z7FNMWESK6OXPA1A","04641")</f>
        <v>#NAME?</v>
      </c>
      <c r="D3" s="23" t="e">
        <f ca="1">[1]!BExGetData("DP_1","00O2TQ2O5Z7DXCI5SS43RL13K","00O2TQ2O5Z7FNMWESK6OXPA1A","04641")</f>
        <v>#NAME?</v>
      </c>
      <c r="E3" s="24" t="e">
        <f ca="1">[1]!BExGetData("DP_1","00O2TQ2O5Z7FG1LQUKBHFLLDH","00O2TQ2O5Z7FNMWESK6OXPA1A","04641")</f>
        <v>#NAME?</v>
      </c>
    </row>
    <row r="4" spans="1:5" x14ac:dyDescent="0.2">
      <c r="A4" s="16" t="s">
        <v>19</v>
      </c>
      <c r="B4" s="16" t="s">
        <v>67</v>
      </c>
      <c r="C4" s="17" t="e">
        <f ca="1">[1]!BExGetData("DP_1","00O2TQ2O5Z7FG1LQUKBHFL8QD","00O2TQ2O5Z7FNMWESK6OXPA1A","04642")</f>
        <v>#NAME?</v>
      </c>
      <c r="D4" s="23" t="e">
        <f ca="1">[1]!BExGetData("DP_1","00O2TQ2O5Z7DXCI5SS43RL13K","00O2TQ2O5Z7FNMWESK6OXPA1A","04642")</f>
        <v>#NAME?</v>
      </c>
      <c r="E4" s="24" t="e">
        <f ca="1">[1]!BExGetData("DP_1","00O2TQ2O5Z7FG1LQUKBHFLLDH","00O2TQ2O5Z7FNMWESK6OXPA1A","04642")</f>
        <v>#NAME?</v>
      </c>
    </row>
    <row r="5" spans="1:5" x14ac:dyDescent="0.2">
      <c r="A5" s="16" t="s">
        <v>19</v>
      </c>
      <c r="B5" s="16" t="s">
        <v>68</v>
      </c>
      <c r="C5" s="17" t="e">
        <f ca="1">[1]!BExGetData("DP_1","00O2TQ2O5Z7FG1LQUKBHFL8QD","00O2TQ2O5Z7FNMWESK6OXPA1A","04644")</f>
        <v>#NAME?</v>
      </c>
      <c r="D5" s="23" t="e">
        <f ca="1">[1]!BExGetData("DP_1","00O2TQ2O5Z7DXCI5SS43RL13K","00O2TQ2O5Z7FNMWESK6OXPA1A","04644")</f>
        <v>#NAME?</v>
      </c>
      <c r="E5" s="24" t="e">
        <f ca="1">[1]!BExGetData("DP_1","00O2TQ2O5Z7FG1LQUKBHFLLDH","00O2TQ2O5Z7FNMWESK6OXPA1A","04644")</f>
        <v>#NAME?</v>
      </c>
    </row>
    <row r="6" spans="1:5" x14ac:dyDescent="0.2">
      <c r="A6" s="16" t="s">
        <v>19</v>
      </c>
      <c r="B6" s="16" t="s">
        <v>69</v>
      </c>
      <c r="C6" s="17" t="e">
        <f ca="1">[1]!BExGetData("DP_1","00O2TQ2O5Z7FG1LQUKBHFL8QD","00O2TQ2O5Z7FNMWESK6OXPA1A","13136")</f>
        <v>#NAME?</v>
      </c>
      <c r="D6" s="23" t="e">
        <f ca="1">[1]!BExGetData("DP_1","00O2TQ2O5Z7DXCI5SS43RL13K","00O2TQ2O5Z7FNMWESK6OXPA1A","13136")</f>
        <v>#NAME?</v>
      </c>
      <c r="E6" s="24" t="e">
        <f ca="1">[1]!BExGetData("DP_1","00O2TQ2O5Z7FG1LQUKBHFLLDH","00O2TQ2O5Z7FNMWESK6OXPA1A","13136")</f>
        <v>#NAME?</v>
      </c>
    </row>
    <row r="7" spans="1:5" x14ac:dyDescent="0.2">
      <c r="A7" s="16" t="s">
        <v>19</v>
      </c>
      <c r="B7" s="16" t="s">
        <v>70</v>
      </c>
      <c r="C7" s="17" t="e">
        <f ca="1">[1]!BExGetData("DP_1","00O2TQ2O5Z7FG1LQUKBHFL8QD","00O2TQ2O5Z7FNMWESK6OXPA1A","13153")</f>
        <v>#NAME?</v>
      </c>
      <c r="D7" s="23" t="e">
        <f ca="1">[1]!BExGetData("DP_1","00O2TQ2O5Z7DXCI5SS43RL13K","00O2TQ2O5Z7FNMWESK6OXPA1A","13153")</f>
        <v>#NAME?</v>
      </c>
      <c r="E7" s="24" t="e">
        <f ca="1">[1]!BExGetData("DP_1","00O2TQ2O5Z7FG1LQUKBHFLLDH","00O2TQ2O5Z7FNMWESK6OXPA1A","13153")</f>
        <v>#NAME?</v>
      </c>
    </row>
    <row r="9" spans="1:5" x14ac:dyDescent="0.2">
      <c r="A9" s="16" t="s">
        <v>18</v>
      </c>
      <c r="B9" s="25" t="s">
        <v>17</v>
      </c>
    </row>
    <row r="10" spans="1:5" x14ac:dyDescent="0.2">
      <c r="A10" s="16"/>
      <c r="B10" s="25"/>
    </row>
    <row r="13" spans="1:5" x14ac:dyDescent="0.2">
      <c r="A13" s="16"/>
      <c r="B13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D20AA1-A55F-47D8-A4AD-FED44C56DD3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Neto</vt:lpstr>
      <vt:lpstr>Fechas</vt:lpstr>
      <vt:lpstr>Leyendas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Aaguirre</cp:lastModifiedBy>
  <cp:lastPrinted>2019-11-12T20:39:10Z</cp:lastPrinted>
  <dcterms:created xsi:type="dcterms:W3CDTF">2016-02-19T00:12:22Z</dcterms:created>
  <dcterms:modified xsi:type="dcterms:W3CDTF">2019-11-14T17:46:36Z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